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12,23 Симф Ост\"/>
    </mc:Choice>
  </mc:AlternateContent>
  <xr:revisionPtr revIDLastSave="0" documentId="13_ncr:1_{16E4174F-46BE-44CD-9809-49FF4E895A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3" i="1"/>
  <c r="F123" i="1"/>
  <c r="E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G86" i="1"/>
  <c r="A86" i="1"/>
  <c r="G85" i="1"/>
  <c r="A85" i="1"/>
  <c r="G84" i="1"/>
  <c r="A84" i="1"/>
  <c r="G83" i="1"/>
  <c r="A83" i="1"/>
  <c r="G82" i="1"/>
  <c r="A82" i="1"/>
  <c r="G81" i="1"/>
  <c r="G80" i="1"/>
  <c r="A80" i="1"/>
  <c r="G79" i="1"/>
  <c r="G78" i="1"/>
  <c r="A78" i="1"/>
  <c r="G77" i="1"/>
  <c r="A77" i="1"/>
  <c r="G76" i="1"/>
  <c r="G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3" i="1" s="1"/>
  <c r="A11" i="1"/>
</calcChain>
</file>

<file path=xl/sharedStrings.xml><?xml version="1.0" encoding="utf-8"?>
<sst xmlns="http://schemas.openxmlformats.org/spreadsheetml/2006/main" count="323" uniqueCount="159">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</sst>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7"/>
  <sheetViews>
    <sheetView tabSelected="1" zoomScale="87" zoomScaleNormal="87" workbookViewId="0">
      <pane ySplit="9" topLeftCell="A10" activePane="bottomLeft" state="frozen"/>
      <selection pane="bottomLeft" activeCell="L19" sqref="L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45281</v>
      </c>
      <c r="E3" s="7" t="s">
        <v>3</v>
      </c>
      <c r="F3" s="100"/>
      <c r="G3" s="104">
        <v>45284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RIGHT(D11:D122,4)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RIGHT(D12:D123,4)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RIGHT(D13:D124,4)</f>
        <v>6268</v>
      </c>
      <c r="B13" s="27" t="s">
        <v>26</v>
      </c>
      <c r="C13" s="34" t="s">
        <v>25</v>
      </c>
      <c r="D13" s="28">
        <v>1001012426268</v>
      </c>
      <c r="E13" s="24">
        <v>280</v>
      </c>
      <c r="F13" s="23"/>
      <c r="G13" s="23">
        <f>E13*0.4</f>
        <v>112</v>
      </c>
      <c r="H13" s="14"/>
      <c r="I13" s="14"/>
      <c r="J13" s="40"/>
    </row>
    <row r="14" spans="1:11" ht="16.5" customHeight="1" x14ac:dyDescent="0.25">
      <c r="A14" s="79" t="str">
        <f>RIGHT(D14:D125,4)</f>
        <v>6247</v>
      </c>
      <c r="B14" s="27" t="s">
        <v>27</v>
      </c>
      <c r="C14" s="34" t="s">
        <v>25</v>
      </c>
      <c r="D14" s="28">
        <v>1001011086247</v>
      </c>
      <c r="E14" s="24">
        <v>160</v>
      </c>
      <c r="F14" s="23"/>
      <c r="G14" s="23">
        <f>E14*0.4</f>
        <v>64</v>
      </c>
      <c r="H14" s="14"/>
      <c r="I14" s="14"/>
      <c r="J14" s="40"/>
    </row>
    <row r="15" spans="1:11" ht="16.5" customHeight="1" x14ac:dyDescent="0.25">
      <c r="A15" s="79" t="str">
        <f t="shared" ref="A15:A20" si="0">RIGHT(D15:D125,4)</f>
        <v>6325</v>
      </c>
      <c r="B15" s="27" t="s">
        <v>28</v>
      </c>
      <c r="C15" s="34" t="s">
        <v>25</v>
      </c>
      <c r="D15" s="28">
        <v>1001010106325</v>
      </c>
      <c r="E15" s="24">
        <v>800</v>
      </c>
      <c r="F15" s="23">
        <v>0.4</v>
      </c>
      <c r="G15" s="23">
        <f>E15*0.4</f>
        <v>320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800</v>
      </c>
      <c r="F18" s="23"/>
      <c r="G18" s="23">
        <f>E18*0.35</f>
        <v>280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60</v>
      </c>
      <c r="F19" s="23"/>
      <c r="G19" s="23">
        <f>E19*1</f>
        <v>60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160</v>
      </c>
      <c r="F20" s="23"/>
      <c r="G20" s="23">
        <f>E20*0.45</f>
        <v>72</v>
      </c>
      <c r="H20" s="14"/>
      <c r="I20" s="14"/>
      <c r="J20" s="40"/>
    </row>
    <row r="21" spans="1:10" ht="16.5" customHeight="1" x14ac:dyDescent="0.25">
      <c r="A21" s="79" t="str">
        <f>RIGHT(D21:D129,4)</f>
        <v>4063</v>
      </c>
      <c r="B21" s="27" t="s">
        <v>34</v>
      </c>
      <c r="C21" s="32" t="s">
        <v>23</v>
      </c>
      <c r="D21" s="28">
        <v>1001012484063</v>
      </c>
      <c r="E21" s="24">
        <v>350</v>
      </c>
      <c r="F21" s="23">
        <v>1.366666666666666</v>
      </c>
      <c r="G21" s="23">
        <f>E21*1</f>
        <v>350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RIGHT(D22:D130,4)</f>
        <v>6333</v>
      </c>
      <c r="B22" s="27" t="s">
        <v>35</v>
      </c>
      <c r="C22" s="35" t="s">
        <v>25</v>
      </c>
      <c r="D22" s="28">
        <v>1001012486333</v>
      </c>
      <c r="E22" s="24">
        <v>3200</v>
      </c>
      <c r="F22" s="23">
        <v>0.4</v>
      </c>
      <c r="G22" s="23">
        <f>E22*0.4</f>
        <v>1280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RIGHT(D23:D131,4)</f>
        <v>4574</v>
      </c>
      <c r="B23" s="27" t="s">
        <v>36</v>
      </c>
      <c r="C23" s="32" t="s">
        <v>23</v>
      </c>
      <c r="D23" s="28">
        <v>1001012634574</v>
      </c>
      <c r="E23" s="24">
        <v>90</v>
      </c>
      <c r="F23" s="23">
        <v>1.366666666666666</v>
      </c>
      <c r="G23" s="23">
        <f>E23*1</f>
        <v>90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RIGHT(D24:D132,4)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RIGHT(D25:D133,4)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RIGHT(D26:D135,4)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RIGHT(D28:D137,4)</f>
        <v>5247</v>
      </c>
      <c r="B28" s="27" t="s">
        <v>41</v>
      </c>
      <c r="C28" s="31" t="s">
        <v>23</v>
      </c>
      <c r="D28" s="28">
        <v>1001010855247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RIGHT(D29:D138,4)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RIGHT(D30:D140,4)</f>
        <v>4813</v>
      </c>
      <c r="B30" s="27" t="s">
        <v>43</v>
      </c>
      <c r="C30" s="31" t="s">
        <v>23</v>
      </c>
      <c r="D30" s="28">
        <v>1001012564813</v>
      </c>
      <c r="E30" s="24">
        <v>300</v>
      </c>
      <c r="F30" s="23">
        <v>1.366666666666666</v>
      </c>
      <c r="G30" s="23">
        <f>E30*1</f>
        <v>300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RIGHT(D31:D141,4)</f>
        <v>6392</v>
      </c>
      <c r="B31" s="27" t="s">
        <v>44</v>
      </c>
      <c r="C31" s="34" t="s">
        <v>25</v>
      </c>
      <c r="D31" s="28">
        <v>1001012566392</v>
      </c>
      <c r="E31" s="24">
        <v>3200</v>
      </c>
      <c r="F31" s="23">
        <v>0.4</v>
      </c>
      <c r="G31" s="23">
        <f>E31*0.4</f>
        <v>1280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RIGHT(D32:D143,4)</f>
        <v>5851</v>
      </c>
      <c r="B32" s="27" t="s">
        <v>45</v>
      </c>
      <c r="C32" s="31" t="s">
        <v>23</v>
      </c>
      <c r="D32" s="28">
        <v>1001012505851</v>
      </c>
      <c r="E32" s="24">
        <v>600</v>
      </c>
      <c r="F32" s="23">
        <v>1.366666666666666</v>
      </c>
      <c r="G32" s="23">
        <f>E32*1</f>
        <v>600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600</v>
      </c>
      <c r="F33" s="23">
        <v>0.4</v>
      </c>
      <c r="G33" s="23">
        <f>E33*0.4</f>
        <v>240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RIGHT(D36:D144,4)</f>
        <v>6353</v>
      </c>
      <c r="B36" s="27" t="s">
        <v>49</v>
      </c>
      <c r="C36" s="34" t="s">
        <v>25</v>
      </c>
      <c r="D36" s="28">
        <v>1001012506353</v>
      </c>
      <c r="E36" s="24">
        <v>1200</v>
      </c>
      <c r="F36" s="23">
        <v>0.4</v>
      </c>
      <c r="G36" s="23">
        <f>E36*0.4</f>
        <v>480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RIGHT(D37:D145,4)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RIGHT(D38:D147,4)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RIGHT(D39:D148,4)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RIGHT(D40:D147,4)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RIGHT(D41:D148,4)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RIGHT(D42:D150,4)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RIGHT(D43:D155,4)</f>
        <v>6123</v>
      </c>
      <c r="B43" s="27" t="s">
        <v>56</v>
      </c>
      <c r="C43" s="32" t="s">
        <v>23</v>
      </c>
      <c r="D43" s="28">
        <v>1001024976123</v>
      </c>
      <c r="E43" s="24">
        <v>330</v>
      </c>
      <c r="F43" s="23"/>
      <c r="G43" s="23">
        <f>E43*1</f>
        <v>330</v>
      </c>
      <c r="H43" s="14"/>
      <c r="I43" s="14"/>
      <c r="J43" s="40"/>
    </row>
    <row r="44" spans="1:11" ht="16.5" customHeight="1" x14ac:dyDescent="0.25">
      <c r="A44" s="79" t="str">
        <f>RIGHT(D44:D158,4)</f>
        <v>6042</v>
      </c>
      <c r="B44" s="27" t="s">
        <v>57</v>
      </c>
      <c r="C44" s="34" t="s">
        <v>25</v>
      </c>
      <c r="D44" s="28">
        <v>1001024906042</v>
      </c>
      <c r="E44" s="24">
        <v>800</v>
      </c>
      <c r="F44" s="23">
        <v>0.4</v>
      </c>
      <c r="G44" s="23">
        <f>E44*0.4</f>
        <v>320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RIGHT(D45:D159,4)</f>
        <v>6041</v>
      </c>
      <c r="B45" s="86" t="s">
        <v>58</v>
      </c>
      <c r="C45" s="97" t="s">
        <v>23</v>
      </c>
      <c r="D45" s="88">
        <v>6041</v>
      </c>
      <c r="E45" s="24">
        <v>120</v>
      </c>
      <c r="F45" s="90">
        <v>2.125</v>
      </c>
      <c r="G45" s="90">
        <f>E45*1</f>
        <v>120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RIGHT(D46:D160,4)</f>
        <v>6227</v>
      </c>
      <c r="B46" s="27" t="s">
        <v>59</v>
      </c>
      <c r="C46" s="34" t="s">
        <v>25</v>
      </c>
      <c r="D46" s="28">
        <v>1001020966227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RIGHT(D47:D161,4)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RIGHT(D50:D164,4)</f>
        <v>5820</v>
      </c>
      <c r="B50" s="46" t="s">
        <v>63</v>
      </c>
      <c r="C50" s="31" t="s">
        <v>23</v>
      </c>
      <c r="D50" s="28">
        <v>1001022465820</v>
      </c>
      <c r="E50" s="24">
        <v>20</v>
      </c>
      <c r="F50" s="23"/>
      <c r="G50" s="23">
        <f>E50*1</f>
        <v>20</v>
      </c>
      <c r="H50" s="14"/>
      <c r="I50" s="14">
        <v>45</v>
      </c>
      <c r="J50" s="40"/>
    </row>
    <row r="51" spans="1:11" ht="16.5" customHeight="1" x14ac:dyDescent="0.25">
      <c r="A51" s="79" t="str">
        <f>RIGHT(D51:D165,4)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6563</v>
      </c>
      <c r="B52" s="46" t="s">
        <v>65</v>
      </c>
      <c r="C52" s="31" t="s">
        <v>23</v>
      </c>
      <c r="D52" s="28">
        <v>1001020846563</v>
      </c>
      <c r="E52" s="24">
        <v>60</v>
      </c>
      <c r="F52" s="23"/>
      <c r="G52" s="23">
        <f>E52*1</f>
        <v>60</v>
      </c>
      <c r="H52" s="14"/>
      <c r="I52" s="14"/>
      <c r="J52" s="40"/>
    </row>
    <row r="53" spans="1:11" ht="16.5" customHeight="1" x14ac:dyDescent="0.25">
      <c r="A53" s="98" t="str">
        <f>RIGHT(D53:D167,4)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50</v>
      </c>
      <c r="F54" s="23">
        <v>0.36</v>
      </c>
      <c r="G54" s="23">
        <f>E54*0.36</f>
        <v>18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3000</v>
      </c>
      <c r="F55" s="23">
        <v>0.41</v>
      </c>
      <c r="G55" s="23">
        <f>E55*0.41</f>
        <v>1230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RIGHT(D58:D168,4)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RIGHT(D60:D170,4)</f>
        <v>6475</v>
      </c>
      <c r="B60" s="27" t="s">
        <v>73</v>
      </c>
      <c r="C60" s="36" t="s">
        <v>25</v>
      </c>
      <c r="D60" s="28">
        <v>1001025176475</v>
      </c>
      <c r="E60" s="24">
        <v>150</v>
      </c>
      <c r="F60" s="23"/>
      <c r="G60" s="23">
        <f>E60*0.4</f>
        <v>60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RIGHT(D62:D168,4)</f>
        <v>6297</v>
      </c>
      <c r="B62" s="47" t="s">
        <v>75</v>
      </c>
      <c r="C62" s="36" t="s">
        <v>25</v>
      </c>
      <c r="D62" s="28">
        <v>1001022556297</v>
      </c>
      <c r="E62" s="24">
        <v>900</v>
      </c>
      <c r="F62" s="23"/>
      <c r="G62" s="23">
        <f>E62*0.27</f>
        <v>243.00000000000003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RIGHT(D63:D169,4)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RIGHT(D64:D170,4)</f>
        <v>3297</v>
      </c>
      <c r="B64" s="47" t="s">
        <v>77</v>
      </c>
      <c r="C64" s="31" t="s">
        <v>23</v>
      </c>
      <c r="D64" s="28">
        <v>3297</v>
      </c>
      <c r="E64" s="24">
        <v>40</v>
      </c>
      <c r="F64" s="23">
        <v>1.013333333333333</v>
      </c>
      <c r="G64" s="23">
        <f>E64*1</f>
        <v>40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RIGHT(D65:D171,4)</f>
        <v>6648</v>
      </c>
      <c r="B65" s="47" t="s">
        <v>78</v>
      </c>
      <c r="C65" s="31" t="s">
        <v>23</v>
      </c>
      <c r="D65" s="28">
        <v>1001031896648</v>
      </c>
      <c r="E65" s="24">
        <v>0</v>
      </c>
      <c r="F65" s="23"/>
      <c r="G65" s="23">
        <f>E65*1</f>
        <v>0</v>
      </c>
      <c r="H65" s="14"/>
      <c r="I65" s="14"/>
      <c r="J65" s="40"/>
    </row>
    <row r="66" spans="1:10" ht="16.5" customHeight="1" x14ac:dyDescent="0.25">
      <c r="A66" s="98" t="str">
        <f>RIGHT(D66:D173,4)</f>
        <v>6217</v>
      </c>
      <c r="B66" s="47" t="s">
        <v>79</v>
      </c>
      <c r="C66" s="34" t="s">
        <v>25</v>
      </c>
      <c r="D66" s="28">
        <v>1001035326217</v>
      </c>
      <c r="E66" s="24">
        <v>0</v>
      </c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RIGHT(D67:D175,4)</f>
        <v>6527</v>
      </c>
      <c r="B67" s="47" t="s">
        <v>80</v>
      </c>
      <c r="C67" s="31" t="s">
        <v>23</v>
      </c>
      <c r="D67" s="28">
        <v>1001031076527</v>
      </c>
      <c r="E67" s="24">
        <v>150</v>
      </c>
      <c r="F67" s="23">
        <v>1.0166666666666671</v>
      </c>
      <c r="G67" s="23">
        <f>E67*1</f>
        <v>150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RIGHT(D68:D176,4)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RIGHT(D69:D177,4)</f>
        <v>6666</v>
      </c>
      <c r="B69" s="27" t="s">
        <v>82</v>
      </c>
      <c r="C69" s="34" t="s">
        <v>25</v>
      </c>
      <c r="D69" s="28">
        <v>1001302276666</v>
      </c>
      <c r="E69" s="24">
        <v>1080</v>
      </c>
      <c r="F69" s="23">
        <v>0.28000000000000003</v>
      </c>
      <c r="G69" s="23">
        <f>E69*0.28</f>
        <v>302.40000000000003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RIGHT(D70:D178,4)</f>
        <v>6658</v>
      </c>
      <c r="B70" s="27" t="s">
        <v>83</v>
      </c>
      <c r="C70" s="34" t="s">
        <v>25</v>
      </c>
      <c r="D70" s="28">
        <v>1001305256658</v>
      </c>
      <c r="E70" s="24">
        <v>0</v>
      </c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RIGHT(D71:D178,4)</f>
        <v>6669</v>
      </c>
      <c r="B71" s="27" t="s">
        <v>84</v>
      </c>
      <c r="C71" s="34" t="s">
        <v>25</v>
      </c>
      <c r="D71" s="28">
        <v>1001300516669</v>
      </c>
      <c r="E71" s="24">
        <v>480</v>
      </c>
      <c r="F71" s="23">
        <v>0.28000000000000003</v>
      </c>
      <c r="G71" s="23">
        <f>E71*0.28</f>
        <v>134.4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RIGHT(D72:D179,4)</f>
        <v>4342</v>
      </c>
      <c r="B72" s="27" t="s">
        <v>85</v>
      </c>
      <c r="C72" s="31" t="s">
        <v>23</v>
      </c>
      <c r="D72" s="28">
        <v>1001043094342</v>
      </c>
      <c r="E72" s="24">
        <v>0</v>
      </c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>RIGHT(D73:D181,4)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>RIGHT(D74:D182,4)</f>
        <v>6683</v>
      </c>
      <c r="B74" s="27" t="s">
        <v>87</v>
      </c>
      <c r="C74" s="34" t="s">
        <v>25</v>
      </c>
      <c r="D74" s="28">
        <v>1001300386683</v>
      </c>
      <c r="E74" s="24">
        <v>2000</v>
      </c>
      <c r="F74" s="23">
        <v>0.35</v>
      </c>
      <c r="G74" s="23">
        <f>E74*0.35</f>
        <v>700</v>
      </c>
      <c r="H74" s="14">
        <v>2.8</v>
      </c>
      <c r="I74" s="14">
        <v>45</v>
      </c>
      <c r="J74" s="40"/>
    </row>
    <row r="75" spans="1:10" ht="16.5" customHeight="1" x14ac:dyDescent="0.25">
      <c r="A75" s="98">
        <v>6301</v>
      </c>
      <c r="B75" s="27" t="s">
        <v>88</v>
      </c>
      <c r="C75" s="31" t="s">
        <v>23</v>
      </c>
      <c r="D75" s="28">
        <v>1001303636301</v>
      </c>
      <c r="E75" s="24">
        <v>0</v>
      </c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>
        <v>6302</v>
      </c>
      <c r="B76" s="27" t="s">
        <v>89</v>
      </c>
      <c r="C76" s="34" t="s">
        <v>25</v>
      </c>
      <c r="D76" s="28">
        <v>1001303636302</v>
      </c>
      <c r="E76" s="24">
        <v>40</v>
      </c>
      <c r="F76" s="23"/>
      <c r="G76" s="23">
        <f>E76*0.35</f>
        <v>14</v>
      </c>
      <c r="H76" s="14"/>
      <c r="I76" s="14"/>
      <c r="J76" s="40"/>
    </row>
    <row r="77" spans="1:10" ht="16.5" customHeight="1" x14ac:dyDescent="0.25">
      <c r="A77" s="98" t="str">
        <f>RIGHT(D77:D186,4)</f>
        <v>6684</v>
      </c>
      <c r="B77" s="27" t="s">
        <v>90</v>
      </c>
      <c r="C77" s="34" t="s">
        <v>25</v>
      </c>
      <c r="D77" s="28">
        <v>1001304506684</v>
      </c>
      <c r="E77" s="24">
        <v>2000</v>
      </c>
      <c r="F77" s="23">
        <v>0.28000000000000003</v>
      </c>
      <c r="G77" s="23">
        <f>E77*0.28</f>
        <v>560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>RIGHT(D78:D187,4)</f>
        <v>6562</v>
      </c>
      <c r="B78" s="27" t="s">
        <v>91</v>
      </c>
      <c r="C78" s="34" t="s">
        <v>25</v>
      </c>
      <c r="D78" s="28">
        <v>1001304506562</v>
      </c>
      <c r="E78" s="24">
        <v>600</v>
      </c>
      <c r="F78" s="23"/>
      <c r="G78" s="23">
        <f>E78*0.28</f>
        <v>168.00000000000003</v>
      </c>
      <c r="H78" s="14"/>
      <c r="I78" s="14"/>
      <c r="J78" s="40"/>
    </row>
    <row r="79" spans="1:10" ht="16.5" customHeight="1" x14ac:dyDescent="0.25">
      <c r="A79" s="98">
        <v>6215</v>
      </c>
      <c r="B79" s="27" t="s">
        <v>92</v>
      </c>
      <c r="C79" s="34" t="s">
        <v>25</v>
      </c>
      <c r="D79" s="28">
        <v>1001305196215</v>
      </c>
      <c r="E79" s="24">
        <v>120</v>
      </c>
      <c r="F79" s="23"/>
      <c r="G79" s="23">
        <f>E79*0.35</f>
        <v>42</v>
      </c>
      <c r="H79" s="14"/>
      <c r="I79" s="14"/>
      <c r="J79" s="40"/>
    </row>
    <row r="80" spans="1:10" ht="16.5" customHeight="1" x14ac:dyDescent="0.25">
      <c r="A80" s="98" t="str">
        <f>RIGHT(D80:D187,4)</f>
        <v>6689</v>
      </c>
      <c r="B80" s="65" t="s">
        <v>93</v>
      </c>
      <c r="C80" s="34" t="s">
        <v>25</v>
      </c>
      <c r="D80" s="28">
        <v>1001303986689</v>
      </c>
      <c r="E80" s="24">
        <v>3600</v>
      </c>
      <c r="F80" s="23">
        <v>0.35</v>
      </c>
      <c r="G80" s="23">
        <f>E80*0.35</f>
        <v>1260</v>
      </c>
      <c r="H80" s="14">
        <v>2.8</v>
      </c>
      <c r="I80" s="14">
        <v>45</v>
      </c>
      <c r="J80" s="40"/>
    </row>
    <row r="81" spans="1:10" ht="16.5" customHeight="1" x14ac:dyDescent="0.25">
      <c r="A81" s="98">
        <v>6212</v>
      </c>
      <c r="B81" s="65" t="s">
        <v>94</v>
      </c>
      <c r="C81" s="31" t="s">
        <v>23</v>
      </c>
      <c r="D81" s="28">
        <v>1001301876212</v>
      </c>
      <c r="E81" s="24">
        <v>0</v>
      </c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>RIGHT(D82:D188,4)</f>
        <v>5341</v>
      </c>
      <c r="B82" s="65" t="s">
        <v>95</v>
      </c>
      <c r="C82" s="31" t="s">
        <v>23</v>
      </c>
      <c r="D82" s="28">
        <v>1001053985341</v>
      </c>
      <c r="E82" s="24">
        <v>450</v>
      </c>
      <c r="F82" s="23">
        <v>0.71250000000000002</v>
      </c>
      <c r="G82" s="23">
        <f>E82*1</f>
        <v>450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>RIGHT(D83:D189,4)</f>
        <v>6692</v>
      </c>
      <c r="B83" s="65" t="s">
        <v>96</v>
      </c>
      <c r="C83" s="34" t="s">
        <v>25</v>
      </c>
      <c r="D83" s="28">
        <v>1001303056692</v>
      </c>
      <c r="E83" s="24">
        <v>600</v>
      </c>
      <c r="F83" s="23">
        <v>0.28000000000000003</v>
      </c>
      <c r="G83" s="23">
        <f>E83*0.28</f>
        <v>168.00000000000003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>RIGHT(D84:D189,4)</f>
        <v>6225</v>
      </c>
      <c r="B84" s="65" t="s">
        <v>97</v>
      </c>
      <c r="C84" s="34" t="s">
        <v>25</v>
      </c>
      <c r="D84" s="28">
        <v>6225</v>
      </c>
      <c r="E84" s="24">
        <v>280</v>
      </c>
      <c r="F84" s="23"/>
      <c r="G84" s="23">
        <f>E84*0.09</f>
        <v>25.2</v>
      </c>
      <c r="H84" s="14"/>
      <c r="I84" s="14"/>
      <c r="J84" s="40"/>
    </row>
    <row r="85" spans="1:10" ht="16.5" customHeight="1" x14ac:dyDescent="0.25">
      <c r="A85" s="98" t="str">
        <f>RIGHT(D85:D190,4)</f>
        <v>6228</v>
      </c>
      <c r="B85" s="65" t="s">
        <v>98</v>
      </c>
      <c r="C85" s="34" t="s">
        <v>25</v>
      </c>
      <c r="D85" s="28">
        <v>6228</v>
      </c>
      <c r="E85" s="24">
        <v>320</v>
      </c>
      <c r="F85" s="23"/>
      <c r="G85" s="23">
        <f>E85*0.09</f>
        <v>28.799999999999997</v>
      </c>
      <c r="H85" s="14"/>
      <c r="I85" s="14"/>
      <c r="J85" s="40"/>
    </row>
    <row r="86" spans="1:10" ht="16.5" customHeight="1" x14ac:dyDescent="0.25">
      <c r="A86" s="98" t="str">
        <f>RIGHT(D86:D190,4)</f>
        <v>5544</v>
      </c>
      <c r="B86" s="27" t="s">
        <v>99</v>
      </c>
      <c r="C86" s="31" t="s">
        <v>23</v>
      </c>
      <c r="D86" s="28">
        <v>1001051875544</v>
      </c>
      <c r="E86" s="24">
        <v>900</v>
      </c>
      <c r="F86" s="23">
        <v>0.85</v>
      </c>
      <c r="G86" s="23">
        <f>E86*1</f>
        <v>900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>
        <v>6213</v>
      </c>
      <c r="B87" s="27" t="s">
        <v>100</v>
      </c>
      <c r="C87" s="34" t="s">
        <v>25</v>
      </c>
      <c r="D87" s="28">
        <v>1001301876213</v>
      </c>
      <c r="E87" s="24">
        <v>400</v>
      </c>
      <c r="F87" s="23"/>
      <c r="G87" s="23">
        <f>E87*0.35</f>
        <v>140</v>
      </c>
      <c r="H87" s="14"/>
      <c r="I87" s="14"/>
      <c r="J87" s="40"/>
    </row>
    <row r="88" spans="1:10" ht="15.75" customHeight="1" thickBot="1" x14ac:dyDescent="0.3">
      <c r="A88" s="98" t="str">
        <f>RIGHT(D88:D192,4)</f>
        <v>6697</v>
      </c>
      <c r="B88" s="27" t="s">
        <v>101</v>
      </c>
      <c r="C88" s="37" t="s">
        <v>25</v>
      </c>
      <c r="D88" s="28">
        <v>1001301876697</v>
      </c>
      <c r="E88" s="24">
        <v>3200</v>
      </c>
      <c r="F88" s="23">
        <v>0.35</v>
      </c>
      <c r="G88" s="23">
        <f>E88*0.35</f>
        <v>1120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>RIGHT(D89:D193,4)</f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>RIGHT(D90:D194,4)</f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>RIGHT(D91:D195,4)</f>
        <v>6454</v>
      </c>
      <c r="B91" s="27" t="s">
        <v>104</v>
      </c>
      <c r="C91" s="34" t="s">
        <v>25</v>
      </c>
      <c r="D91" s="28">
        <v>1001201976454</v>
      </c>
      <c r="E91" s="24">
        <v>560</v>
      </c>
      <c r="F91" s="23">
        <v>0.1</v>
      </c>
      <c r="G91" s="23">
        <f>E91*0.1</f>
        <v>56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RIGHT(D92:D197,4)</f>
        <v>5931</v>
      </c>
      <c r="B92" s="27" t="s">
        <v>105</v>
      </c>
      <c r="C92" s="34" t="s">
        <v>25</v>
      </c>
      <c r="D92" s="28">
        <v>1001060755931</v>
      </c>
      <c r="E92" s="24">
        <v>800</v>
      </c>
      <c r="F92" s="23">
        <v>0.22</v>
      </c>
      <c r="G92" s="23">
        <f>E92*0.22</f>
        <v>176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RIGHT(D93:D199,4)</f>
        <v>5708</v>
      </c>
      <c r="B93" s="27" t="s">
        <v>106</v>
      </c>
      <c r="C93" s="31" t="s">
        <v>23</v>
      </c>
      <c r="D93" s="28">
        <v>1001063145708</v>
      </c>
      <c r="E93" s="24">
        <v>200</v>
      </c>
      <c r="F93" s="23">
        <v>0.51249999999999996</v>
      </c>
      <c r="G93" s="23">
        <f>E93*1</f>
        <v>200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RIGHT(D94:D204,4)</f>
        <v>4993</v>
      </c>
      <c r="B94" s="27" t="s">
        <v>107</v>
      </c>
      <c r="C94" s="34" t="s">
        <v>25</v>
      </c>
      <c r="D94" s="28">
        <v>1001060764993</v>
      </c>
      <c r="E94" s="24">
        <v>800</v>
      </c>
      <c r="F94" s="23">
        <v>0.25</v>
      </c>
      <c r="G94" s="23">
        <f>E94*0.25</f>
        <v>200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RIGHT(D95:D205,4)</f>
        <v>5682</v>
      </c>
      <c r="B95" s="27" t="s">
        <v>108</v>
      </c>
      <c r="C95" s="34" t="s">
        <v>25</v>
      </c>
      <c r="D95" s="28">
        <v>1001193115682</v>
      </c>
      <c r="E95" s="24">
        <v>1200</v>
      </c>
      <c r="F95" s="23">
        <v>0.12</v>
      </c>
      <c r="G95" s="23">
        <f>E95*0.12</f>
        <v>144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 t="shared" ref="A96:A102" si="1">RIGHT(D96:D208,4)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800</v>
      </c>
      <c r="F97" s="23">
        <v>0.25</v>
      </c>
      <c r="G97" s="23">
        <f>E97*0.25</f>
        <v>200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700</v>
      </c>
      <c r="F98" s="23">
        <v>0.1</v>
      </c>
      <c r="G98" s="23">
        <f>E98*0.1</f>
        <v>70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4614</v>
      </c>
      <c r="B100" s="29" t="s">
        <v>113</v>
      </c>
      <c r="C100" s="33" t="s">
        <v>23</v>
      </c>
      <c r="D100" s="30">
        <v>1001092444614</v>
      </c>
      <c r="E100" s="24">
        <v>300</v>
      </c>
      <c r="F100" s="23">
        <v>1.5249999999999999</v>
      </c>
      <c r="G100" s="23">
        <f>E100*1</f>
        <v>300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thickBot="1" x14ac:dyDescent="0.3">
      <c r="A103" s="98" t="str">
        <f>RIGHT(D103:D213,4)</f>
        <v>3215</v>
      </c>
      <c r="B103" s="27" t="s">
        <v>116</v>
      </c>
      <c r="C103" s="38" t="s">
        <v>25</v>
      </c>
      <c r="D103" s="52">
        <v>1001094053215</v>
      </c>
      <c r="E103" s="24">
        <v>160</v>
      </c>
      <c r="F103" s="23">
        <v>0.4</v>
      </c>
      <c r="G103" s="23">
        <f>E103*0.4</f>
        <v>64</v>
      </c>
      <c r="H103" s="14">
        <v>3.2</v>
      </c>
      <c r="I103" s="14">
        <v>60</v>
      </c>
      <c r="J103" s="40"/>
    </row>
    <row r="104" spans="1:10" ht="16.5" customHeight="1" thickTop="1" thickBot="1" x14ac:dyDescent="0.3">
      <c r="A104" s="98" t="str">
        <f>RIGHT(D104:D216,4)</f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98" t="str">
        <f>RIGHT(D105:D219,4)</f>
        <v>6281</v>
      </c>
      <c r="B105" s="48" t="s">
        <v>118</v>
      </c>
      <c r="C105" s="36" t="s">
        <v>25</v>
      </c>
      <c r="D105" s="28">
        <v>1001082576281</v>
      </c>
      <c r="E105" s="24">
        <v>360</v>
      </c>
      <c r="F105" s="23">
        <v>0.3</v>
      </c>
      <c r="G105" s="23">
        <f>E105*0.3</f>
        <v>108</v>
      </c>
      <c r="H105" s="14">
        <v>1.8</v>
      </c>
      <c r="I105" s="14">
        <v>30</v>
      </c>
      <c r="J105" s="40"/>
    </row>
    <row r="106" spans="1:10" ht="16.5" customHeight="1" thickTop="1" thickBot="1" x14ac:dyDescent="0.3">
      <c r="A106" s="98" t="str">
        <f>RIGHT(D106:D221,4)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98" t="str">
        <f>RIGHT(D107:D224,4)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RIGHT(D108:D225,4)</f>
        <v>6314</v>
      </c>
      <c r="B108" s="48" t="s">
        <v>121</v>
      </c>
      <c r="C108" s="34" t="s">
        <v>25</v>
      </c>
      <c r="D108" s="28">
        <v>1002112606314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x14ac:dyDescent="0.25">
      <c r="A109" s="98" t="str">
        <f>RIGHT(D109:D226,4)</f>
        <v>6155</v>
      </c>
      <c r="B109" s="48" t="s">
        <v>122</v>
      </c>
      <c r="C109" s="34" t="s">
        <v>25</v>
      </c>
      <c r="D109" s="28">
        <v>1002115036155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x14ac:dyDescent="0.25">
      <c r="A110" s="98" t="str">
        <f>RIGHT(D110:D227,4)</f>
        <v>6157</v>
      </c>
      <c r="B110" s="48" t="s">
        <v>123</v>
      </c>
      <c r="C110" s="34" t="s">
        <v>25</v>
      </c>
      <c r="D110" s="28">
        <v>1002115056157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thickBot="1" x14ac:dyDescent="0.3">
      <c r="A111" s="98" t="str">
        <f t="shared" ref="A111:A122" si="2">RIGHT(D111:D226,4)</f>
        <v>6313</v>
      </c>
      <c r="B111" s="48" t="s">
        <v>124</v>
      </c>
      <c r="C111" s="37" t="s">
        <v>25</v>
      </c>
      <c r="D111" s="28">
        <v>1002112606313</v>
      </c>
      <c r="E111" s="24">
        <v>0</v>
      </c>
      <c r="F111" s="23">
        <v>0.9</v>
      </c>
      <c r="G111" s="23">
        <f>E111*0.9</f>
        <v>0</v>
      </c>
      <c r="H111" s="14">
        <v>9</v>
      </c>
      <c r="I111" s="73">
        <v>120</v>
      </c>
      <c r="J111" s="40"/>
    </row>
    <row r="112" spans="1:10" ht="16.5" customHeight="1" thickTop="1" thickBot="1" x14ac:dyDescent="0.3">
      <c r="A112" s="98" t="str">
        <f t="shared" si="2"/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thickBot="1" x14ac:dyDescent="0.3">
      <c r="A113" s="98" t="str">
        <f t="shared" si="2"/>
        <v>4945</v>
      </c>
      <c r="B113" s="48" t="s">
        <v>126</v>
      </c>
      <c r="C113" s="37" t="s">
        <v>25</v>
      </c>
      <c r="D113" s="28">
        <v>1002151784945</v>
      </c>
      <c r="E113" s="24">
        <v>0</v>
      </c>
      <c r="F113" s="23">
        <v>0.5</v>
      </c>
      <c r="G113" s="23">
        <f>E113*0.5</f>
        <v>0</v>
      </c>
      <c r="H113" s="14">
        <v>8</v>
      </c>
      <c r="I113" s="73">
        <v>120</v>
      </c>
      <c r="J113" s="40"/>
    </row>
    <row r="114" spans="1:11" ht="16.5" customHeight="1" thickTop="1" thickBot="1" x14ac:dyDescent="0.3">
      <c r="A114" s="79" t="str">
        <f t="shared" si="2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s="93" customFormat="1" ht="16.5" customHeight="1" thickTop="1" thickBot="1" x14ac:dyDescent="0.3">
      <c r="A115" s="85" t="str">
        <f t="shared" si="2"/>
        <v>4956</v>
      </c>
      <c r="B115" s="94" t="s">
        <v>128</v>
      </c>
      <c r="C115" s="95" t="s">
        <v>25</v>
      </c>
      <c r="D115" s="88">
        <v>1002133974956</v>
      </c>
      <c r="E115" s="89">
        <v>0</v>
      </c>
      <c r="F115" s="90">
        <v>0.42</v>
      </c>
      <c r="G115" s="90">
        <f>E115*0.42</f>
        <v>0</v>
      </c>
      <c r="H115" s="91">
        <v>4.2</v>
      </c>
      <c r="I115" s="96">
        <v>120</v>
      </c>
      <c r="J115" s="91"/>
      <c r="K115" s="92"/>
    </row>
    <row r="116" spans="1:11" ht="16.5" customHeight="1" thickTop="1" x14ac:dyDescent="0.25">
      <c r="A116" s="79" t="str">
        <f t="shared" si="2"/>
        <v>1762</v>
      </c>
      <c r="B116" s="48" t="s">
        <v>129</v>
      </c>
      <c r="C116" s="34" t="s">
        <v>25</v>
      </c>
      <c r="D116" s="28">
        <v>1002131151762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Bot="1" x14ac:dyDescent="0.3">
      <c r="A117" s="79" t="str">
        <f t="shared" si="2"/>
        <v>1764</v>
      </c>
      <c r="B117" s="48" t="s">
        <v>130</v>
      </c>
      <c r="C117" s="37" t="s">
        <v>25</v>
      </c>
      <c r="D117" s="28">
        <v>1002131181764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>6004</v>
      </c>
      <c r="B120" s="48" t="s">
        <v>133</v>
      </c>
      <c r="C120" s="37" t="s">
        <v>25</v>
      </c>
      <c r="D120" s="69" t="s">
        <v>134</v>
      </c>
      <c r="E120" s="24">
        <v>0</v>
      </c>
      <c r="F120" s="23">
        <v>1</v>
      </c>
      <c r="G120" s="23">
        <f>E120*1</f>
        <v>0</v>
      </c>
      <c r="H120" s="14">
        <v>8</v>
      </c>
      <c r="I120" s="73">
        <v>120</v>
      </c>
      <c r="J120" s="40"/>
    </row>
    <row r="121" spans="1:11" ht="15.75" customHeight="1" thickTop="1" x14ac:dyDescent="0.25">
      <c r="A121" s="79" t="str">
        <f t="shared" si="2"/>
        <v>5417</v>
      </c>
      <c r="B121" s="48" t="s">
        <v>135</v>
      </c>
      <c r="C121" s="31" t="s">
        <v>23</v>
      </c>
      <c r="D121" s="69" t="s">
        <v>136</v>
      </c>
      <c r="E121" s="24">
        <v>0</v>
      </c>
      <c r="F121" s="23">
        <v>2</v>
      </c>
      <c r="G121" s="23">
        <f>E121*1</f>
        <v>0</v>
      </c>
      <c r="H121" s="14">
        <v>6</v>
      </c>
      <c r="I121" s="73">
        <v>90</v>
      </c>
      <c r="J121" s="40"/>
    </row>
    <row r="122" spans="1:11" ht="15.75" customHeight="1" thickBot="1" x14ac:dyDescent="0.3">
      <c r="A122" s="79" t="str">
        <f t="shared" si="2"/>
        <v>6019</v>
      </c>
      <c r="B122" s="48" t="s">
        <v>137</v>
      </c>
      <c r="C122" s="37" t="s">
        <v>25</v>
      </c>
      <c r="D122" s="70" t="s">
        <v>138</v>
      </c>
      <c r="E122" s="24">
        <v>0</v>
      </c>
      <c r="F122" s="23">
        <v>1</v>
      </c>
      <c r="G122" s="23">
        <f>E122*1</f>
        <v>0</v>
      </c>
      <c r="H122" s="14">
        <v>12</v>
      </c>
      <c r="I122" s="73">
        <v>120</v>
      </c>
      <c r="J122" s="40"/>
    </row>
    <row r="123" spans="1:11" ht="16.5" customHeight="1" thickTop="1" thickBot="1" x14ac:dyDescent="0.3">
      <c r="A123" s="78"/>
      <c r="B123" s="78" t="s">
        <v>139</v>
      </c>
      <c r="C123" s="16"/>
      <c r="D123" s="49"/>
      <c r="E123" s="17">
        <f>SUM(E5:E122)</f>
        <v>42150</v>
      </c>
      <c r="F123" s="17">
        <f>SUM(F10:F122)</f>
        <v>42.832916666666662</v>
      </c>
      <c r="G123" s="17">
        <f>SUM(G11:G122)</f>
        <v>16953</v>
      </c>
      <c r="H123" s="17">
        <f>SUM(H10:H119)</f>
        <v>182.67999999999995</v>
      </c>
      <c r="I123" s="17"/>
      <c r="J123" s="17"/>
    </row>
    <row r="124" spans="1:11" ht="15.75" customHeight="1" thickTop="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</sheetData>
  <autoFilter ref="A9:J12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6" xr:uid="{00000000-0002-0000-0000-000000000000}">
      <formula1>40</formula1>
    </dataValidation>
    <dataValidation type="textLength" operator="equal" showInputMessage="1" showErrorMessage="1" sqref="D120:D12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116</v>
      </c>
    </row>
    <row r="2" spans="2:3" x14ac:dyDescent="0.25">
      <c r="B2" s="59" t="s">
        <v>140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141</v>
      </c>
    </row>
    <row r="14" spans="2:3" x14ac:dyDescent="0.25">
      <c r="B14" s="27" t="s">
        <v>142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110</v>
      </c>
    </row>
    <row r="21" spans="2:3" x14ac:dyDescent="0.25">
      <c r="B21" s="59" t="s">
        <v>143</v>
      </c>
      <c r="C21" s="83"/>
    </row>
    <row r="22" spans="2:3" x14ac:dyDescent="0.25">
      <c r="B22" s="68" t="s">
        <v>144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145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1" t="s">
        <v>146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147</v>
      </c>
    </row>
    <row r="36" spans="2:3" x14ac:dyDescent="0.25">
      <c r="B36" s="27" t="s">
        <v>56</v>
      </c>
    </row>
    <row r="37" spans="2:3" x14ac:dyDescent="0.25">
      <c r="B37" s="81" t="s">
        <v>148</v>
      </c>
      <c r="C37" s="83"/>
    </row>
    <row r="38" spans="2:3" x14ac:dyDescent="0.25">
      <c r="B38" s="67" t="s">
        <v>118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149</v>
      </c>
      <c r="C54" s="62"/>
    </row>
    <row r="55" spans="2:3" x14ac:dyDescent="0.25">
      <c r="B55" s="81" t="s">
        <v>150</v>
      </c>
      <c r="C55" s="83"/>
    </row>
    <row r="56" spans="2:3" x14ac:dyDescent="0.25">
      <c r="B56" s="71" t="s">
        <v>111</v>
      </c>
    </row>
    <row r="57" spans="2:3" x14ac:dyDescent="0.25">
      <c r="B57" s="27" t="s">
        <v>104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100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156</v>
      </c>
      <c r="C83" s="62"/>
    </row>
    <row r="84" spans="2:4" x14ac:dyDescent="0.25">
      <c r="B84" s="61" t="s">
        <v>157</v>
      </c>
      <c r="C84" s="62"/>
    </row>
    <row r="85" spans="2:4" x14ac:dyDescent="0.25">
      <c r="B85" s="61" t="s">
        <v>158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2023-12-22T13:33:20Z</dcterms:modified>
</cp:coreProperties>
</file>