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externalReferences>
    <externalReference r:id="rId3"/>
  </externalReferences>
  <definedNames>
    <definedName name="_xlnm._FilterDatabase" localSheetId="0" hidden="1">'Дист 1'!$A$9:$J$126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6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2" fontId="0" fillId="5" borderId="10" pivotButton="0" quotePrefix="0" xfId="0"/>
    <xf numFmtId="2" fontId="0" fillId="0" borderId="0" pivotButton="0" quotePrefix="0" xfId="0"/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externalLink" Target="/xl/externalLinks/externalLink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KA70/AppData/Local/Microsoft/Windows/INetCache/Content.Outlook/3WEKCKCV/&#1050;&#1086;&#1087;&#1080;&#1103;%20&#1082;&#1086;&#1083;&#1073;_&#1087;&#1092;_&#1090;&#1072;&#1073;%20(2)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КИ_ПФ"/>
      <sheetName val="справочники"/>
      <sheetName val="кратность"/>
    </sheetNames>
    <sheetDataSet>
      <sheetData sheetId="0">
        <row r="1">
          <cell r="A1" t="str">
            <v>Код</v>
          </cell>
          <cell r="B1" t="str">
            <v>Наименование</v>
          </cell>
        </row>
        <row r="2">
          <cell r="A2" t="str">
            <v>SAP</v>
          </cell>
          <cell r="B2" t="str">
            <v>Наименование продукции</v>
          </cell>
        </row>
        <row r="3">
          <cell r="A3">
            <v>1001013636319</v>
          </cell>
          <cell r="B3" t="str">
            <v>БАЛЫКОВАЯ Папа может вар п/о 0.4кг 8шт.</v>
          </cell>
        </row>
        <row r="4">
          <cell r="A4">
            <v>1001013635181</v>
          </cell>
          <cell r="B4" t="str">
            <v>Z-БАЛЫКОВАЯ Папа может вар п/о 0.4кг</v>
          </cell>
        </row>
        <row r="5">
          <cell r="A5">
            <v>1001012486192</v>
          </cell>
          <cell r="B5" t="str">
            <v>БЕЗ ШПИКА Папа может вар п/о_Kvalita</v>
          </cell>
        </row>
        <row r="6">
          <cell r="A6">
            <v>1001014486159</v>
          </cell>
          <cell r="B6" t="str">
            <v>ВРЕМЯ ОЛИВЬЕ Папа может вар п/о</v>
          </cell>
        </row>
        <row r="7">
          <cell r="A7">
            <v>1001014486430</v>
          </cell>
          <cell r="B7" t="str">
            <v>ВРЕМЯ ОЛИВЬЕ Папа может вар п/о 0.7кг</v>
          </cell>
        </row>
        <row r="8">
          <cell r="A8">
            <v>1001014486244</v>
          </cell>
          <cell r="B8" t="str">
            <v>ВРЕМЯ ОЛИВЬЕ Папа может вар п/о 0.75кг</v>
          </cell>
        </row>
        <row r="9">
          <cell r="A9">
            <v>1001014486731</v>
          </cell>
          <cell r="B9" t="str">
            <v>Z-ВРЕМЯ ОЛИВЬЕ Папа может вар п/о 0.75кг</v>
          </cell>
        </row>
        <row r="10">
          <cell r="A10">
            <v>1001014486158</v>
          </cell>
          <cell r="B10" t="str">
            <v>ВРЕМЯ ОЛИВЬЕ Папа может вар п/о 0.4кг</v>
          </cell>
        </row>
        <row r="11">
          <cell r="A11">
            <v>1001014765993</v>
          </cell>
          <cell r="B11" t="str">
            <v>ВРЕМЯ ОКРОШКИ Папа может вар п/о</v>
          </cell>
        </row>
        <row r="12">
          <cell r="A12">
            <v>1001014766798</v>
          </cell>
          <cell r="B12" t="str">
            <v>ВРЕМЯ ОКРОШКИ Папа может вар п/о 0.75кг</v>
          </cell>
        </row>
        <row r="13">
          <cell r="A13">
            <v>1001014765992</v>
          </cell>
          <cell r="B13" t="str">
            <v>ВРЕМЯ ОКРОШКИ Папа может вар п/о 0.4кг</v>
          </cell>
        </row>
        <row r="14">
          <cell r="A14">
            <v>1001012426268</v>
          </cell>
          <cell r="B14" t="str">
            <v>ГОВЯЖЬЯ Папа может вар п/о 0.4кг 8шт.</v>
          </cell>
        </row>
        <row r="15">
          <cell r="A15">
            <v>1001012426220</v>
          </cell>
          <cell r="B15" t="str">
            <v>ГОВЯЖЬЯ Папа может вар п/о</v>
          </cell>
        </row>
        <row r="16">
          <cell r="A16">
            <v>1001012993254</v>
          </cell>
          <cell r="B16" t="str">
            <v>ДОКТОР СКАЙ Папа может вар п/о</v>
          </cell>
        </row>
        <row r="17">
          <cell r="A17">
            <v>1001010016145</v>
          </cell>
          <cell r="B17" t="str">
            <v>ДОКТОРСКАЯ ГОСТ Папа может вар в/у 1/350</v>
          </cell>
        </row>
        <row r="18">
          <cell r="A18">
            <v>1001010015487</v>
          </cell>
          <cell r="B18" t="str">
            <v>ДОКТОРСКАЯ ГОСТ вар в/у 0.35кг 6шт.</v>
          </cell>
        </row>
        <row r="19">
          <cell r="A19">
            <v>1001010015471</v>
          </cell>
          <cell r="B19" t="str">
            <v>Z-ДОКТОРСКАЯ ГОСТ вар в/у 0.35кг</v>
          </cell>
        </row>
        <row r="20">
          <cell r="A20">
            <v>1001010015124</v>
          </cell>
          <cell r="B20" t="str">
            <v>Z-ДОКТОРСКАЯ ГОСТ вар п/о</v>
          </cell>
        </row>
        <row r="21">
          <cell r="A21">
            <v>1001010016133</v>
          </cell>
          <cell r="B21" t="str">
            <v>Z-ДОКТОРСКАЯ ГОСТ вар п/о 0.4кг 8шт.</v>
          </cell>
        </row>
        <row r="22">
          <cell r="A22">
            <v>1001010013457</v>
          </cell>
          <cell r="B22" t="str">
            <v>Z-ДОКТОРСКАЯ ГОСТ вар п/о_СНГ</v>
          </cell>
        </row>
        <row r="23">
          <cell r="A23">
            <v>1001010015803</v>
          </cell>
          <cell r="B23" t="str">
            <v>ДОКТОРСКАЯ ГОСТ вар н/о мгс_30с</v>
          </cell>
        </row>
        <row r="24">
          <cell r="A24">
            <v>1001010014555</v>
          </cell>
          <cell r="B24" t="str">
            <v>ДОКТОРСКАЯ ГОСТ вар п/о</v>
          </cell>
        </row>
        <row r="25">
          <cell r="A25">
            <v>1001010016324</v>
          </cell>
          <cell r="B25" t="str">
            <v>ДОКТОРСКАЯ ГОСТ вар п/о 0.4кг 8шт.</v>
          </cell>
        </row>
        <row r="26">
          <cell r="A26">
            <v>1001010016323</v>
          </cell>
          <cell r="B26" t="str">
            <v>ДОКТОРСКАЯ ГОСТ вар п/о 0.5кг_СНГ</v>
          </cell>
        </row>
        <row r="27">
          <cell r="A27">
            <v>1001010014558</v>
          </cell>
          <cell r="B27" t="str">
            <v>ДОКТОРСКАЯ ГОСТ вар п/о_Л</v>
          </cell>
        </row>
        <row r="28">
          <cell r="A28">
            <v>1001010014513</v>
          </cell>
          <cell r="B28" t="str">
            <v>ДОКТОРСКАЯ ГОСТ вар п/о_СНГ</v>
          </cell>
        </row>
        <row r="29">
          <cell r="A29">
            <v>1001010014002</v>
          </cell>
          <cell r="B29" t="str">
            <v>ДОКТОРСКАЯ ГОСТ вар ц/о в/у</v>
          </cell>
        </row>
        <row r="30">
          <cell r="A30">
            <v>1001010014561</v>
          </cell>
          <cell r="B30" t="str">
            <v>ДОКТОРСКАЯ ГОСТ Папа может вар п/о</v>
          </cell>
        </row>
        <row r="31">
          <cell r="A31">
            <v>1001010016249</v>
          </cell>
          <cell r="B31" t="str">
            <v>ДОКТОРСКАЯ Коровино вар п/о (обвязка)_М</v>
          </cell>
        </row>
        <row r="32">
          <cell r="A32">
            <v>1001010016265</v>
          </cell>
          <cell r="B32" t="str">
            <v>ДОКТОРСКАЯ Коровино вар п/о (обвязка)</v>
          </cell>
        </row>
        <row r="33">
          <cell r="A33">
            <v>1001010016592</v>
          </cell>
          <cell r="B33" t="str">
            <v>ДОКТОРСКАЯ СН вар п/о</v>
          </cell>
        </row>
        <row r="34">
          <cell r="A34">
            <v>1001010016593</v>
          </cell>
          <cell r="B34" t="str">
            <v>ДОКТОРСКАЯ СН вар п/о 0.45кг 8шт.</v>
          </cell>
        </row>
        <row r="35">
          <cell r="A35">
            <v>1001013516010</v>
          </cell>
          <cell r="B35" t="str">
            <v>ДОКТОРСКАЯ ЛЮКС вар ц/о в/у</v>
          </cell>
        </row>
        <row r="36">
          <cell r="A36">
            <v>1001013514910</v>
          </cell>
          <cell r="B36" t="str">
            <v>Z-ДОКТОРСКАЯ ЛЮКС вар ц/о в/у_Ашан</v>
          </cell>
        </row>
        <row r="37">
          <cell r="A37">
            <v>1001013516012</v>
          </cell>
          <cell r="B37" t="str">
            <v>ДОКТОРСКАЯ ЛЮКС вар ц/о в/у_Глобус</v>
          </cell>
        </row>
        <row r="38">
          <cell r="A38">
            <v>1001010094908</v>
          </cell>
          <cell r="B38" t="str">
            <v>ДОКТОРСКАЯ ОРИГИН. вар п/о</v>
          </cell>
        </row>
        <row r="39">
          <cell r="A39">
            <v>1001010096660</v>
          </cell>
          <cell r="B39" t="str">
            <v>ДОКТОРСКАЯ ОРИГИНАЛЬНАЯ Коровино вар ц/о в/у</v>
          </cell>
        </row>
        <row r="40">
          <cell r="A40">
            <v>1001010096591</v>
          </cell>
          <cell r="B40" t="str">
            <v>ДОКТОРСКАЯ ОРИГИНАЛЬНАЯ СН вар ц/о в/у</v>
          </cell>
        </row>
        <row r="41">
          <cell r="A41">
            <v>1001010096717</v>
          </cell>
          <cell r="B41" t="str">
            <v>ДОКТОРСКАЯ ОРИГИН. ц/о в/у 0.5кг 6шт.</v>
          </cell>
        </row>
        <row r="42">
          <cell r="A42">
            <v>1001010105246</v>
          </cell>
          <cell r="B42" t="str">
            <v>ДОКТОРСКАЯ ПРЕМИУМ вар б/о мгс_30с</v>
          </cell>
        </row>
        <row r="43">
          <cell r="A43">
            <v>1001010106325</v>
          </cell>
          <cell r="B43" t="str">
            <v>ДОКТОРСКАЯ ПРЕМИУМ вар п/о 0.4кг 8шт.</v>
          </cell>
        </row>
        <row r="44">
          <cell r="A44">
            <v>1001010106326</v>
          </cell>
          <cell r="B44" t="str">
            <v>ДОКТОРСКАЯ ПРЕМИУМ вар п/о 0.4кг_СНГ</v>
          </cell>
        </row>
        <row r="45">
          <cell r="A45">
            <v>1001010108014</v>
          </cell>
          <cell r="B45" t="str">
            <v>ДОКТОРСКАЯ ПРЕМИУМ п/о(п)</v>
          </cell>
        </row>
        <row r="46">
          <cell r="A46">
            <v>1001010113248</v>
          </cell>
          <cell r="B46" t="str">
            <v>ДОКТОРСКАЯ ТРАДИЦ. вар п/о</v>
          </cell>
        </row>
        <row r="47">
          <cell r="A47">
            <v>1001010116074</v>
          </cell>
          <cell r="B47" t="str">
            <v>ДОКТОРСКАЯ ТРАДИЦ. вар п/о 0.5кг_UZ</v>
          </cell>
        </row>
        <row r="48">
          <cell r="A48">
            <v>1001010115089</v>
          </cell>
          <cell r="B48" t="str">
            <v>ДОКТОРСКАЯ ТРАДИЦ. вар п/о 0.5кг_СНГ</v>
          </cell>
        </row>
        <row r="49">
          <cell r="A49">
            <v>1001010114900</v>
          </cell>
          <cell r="B49" t="str">
            <v>Z-ДОКТОРСКАЯ ТРАДИЦ. вар п/о 0.5кг_СНГ</v>
          </cell>
        </row>
        <row r="50">
          <cell r="A50">
            <v>1001011086247</v>
          </cell>
          <cell r="B50" t="str">
            <v>ДОМАШНЯЯ Папа может вар п/о 0.4кг 8шт.</v>
          </cell>
        </row>
        <row r="51">
          <cell r="A51">
            <v>1001011086197</v>
          </cell>
          <cell r="B51" t="str">
            <v>ДОМАШНЯЯ Папа может вар п/о</v>
          </cell>
        </row>
        <row r="52">
          <cell r="A52">
            <v>1001015546808</v>
          </cell>
          <cell r="B52" t="str">
            <v>ИЗ ОТБОРНОГО МЯСА ПМ вар б/о мгс 0.37кг</v>
          </cell>
        </row>
        <row r="53">
          <cell r="A53">
            <v>1001013956427</v>
          </cell>
          <cell r="B53" t="str">
            <v>КЛАССИЧЕСКАЯ ПМ вар п/о 0.35кг 8шт.</v>
          </cell>
        </row>
        <row r="54">
          <cell r="A54">
            <v>1001013956426</v>
          </cell>
          <cell r="B54" t="str">
            <v>КЛАССИЧЕСКАЯ ПМ вар п/о 0.3кг 8шт.</v>
          </cell>
        </row>
        <row r="55">
          <cell r="A55">
            <v>1001013956329</v>
          </cell>
          <cell r="B55" t="str">
            <v>КЛАССИЧЕСКАЯ Папа может вар п/о 0.4кг</v>
          </cell>
        </row>
        <row r="56">
          <cell r="A56">
            <v>1001013956310</v>
          </cell>
          <cell r="B56" t="str">
            <v>КЛАССИЧЕСКАЯ Папа может вар п/о_Ашан</v>
          </cell>
        </row>
        <row r="57">
          <cell r="A57">
            <v>1001013954337</v>
          </cell>
          <cell r="B57" t="str">
            <v>КЛАССИЧЕСКАЯ Папа может вар п/о_Л</v>
          </cell>
        </row>
        <row r="58">
          <cell r="A58">
            <v>1001013955538</v>
          </cell>
          <cell r="B58" t="str">
            <v>КЛАССИЧЕСКАЯ Папа может вар п/о_М</v>
          </cell>
        </row>
        <row r="59">
          <cell r="A59">
            <v>1001013955652</v>
          </cell>
          <cell r="B59" t="str">
            <v>КЛАССИЧЕСКАЯ Папа может вар п/о_О</v>
          </cell>
        </row>
        <row r="60">
          <cell r="A60">
            <v>1001013953498</v>
          </cell>
          <cell r="B60" t="str">
            <v>Z-КЛАССИЧЕСКАЯ Папа может вар п/о</v>
          </cell>
        </row>
        <row r="61">
          <cell r="A61">
            <v>1001013956153</v>
          </cell>
          <cell r="B61" t="str">
            <v>Z-КЛАССИЧЕСКАЯ Папа может вар п/о 0.35кг</v>
          </cell>
        </row>
        <row r="62">
          <cell r="A62">
            <v>1001014136501</v>
          </cell>
          <cell r="B62" t="str">
            <v>КЛАССИЧЕСКАЯ СО ШПИКОМ вар п/о</v>
          </cell>
        </row>
        <row r="63">
          <cell r="A63">
            <v>1001013836013</v>
          </cell>
          <cell r="B63" t="str">
            <v>ЛЮБИТЕЛЬСКАЯ ЛЮКС вар ц/о в/у</v>
          </cell>
        </row>
        <row r="64">
          <cell r="A64">
            <v>1001010026331</v>
          </cell>
          <cell r="B64" t="str">
            <v>МОЛОЧНAЯ ГОСТ вар п/о 0.4кг 8шт.</v>
          </cell>
        </row>
        <row r="65">
          <cell r="A65">
            <v>1001010026134</v>
          </cell>
          <cell r="B65" t="str">
            <v>Z-МОЛОЧНАЯ ГОСТ вар п/о 0.4кг 8шт.</v>
          </cell>
        </row>
        <row r="66">
          <cell r="A66">
            <v>1001010026258</v>
          </cell>
          <cell r="B66" t="str">
            <v>МОЛОЧНАЯ Коровино вар п/о</v>
          </cell>
        </row>
        <row r="67">
          <cell r="A67">
            <v>1001010026784</v>
          </cell>
          <cell r="B67" t="str">
            <v>МОЛОЧНАЯ Коровино(в сетке) вар п/о 0.4кг</v>
          </cell>
        </row>
        <row r="68">
          <cell r="A68">
            <v>1001012456464</v>
          </cell>
          <cell r="B68" t="str">
            <v>МОЛОЧНАЯ Папа может вар п/о_Окей</v>
          </cell>
        </row>
        <row r="69">
          <cell r="A69">
            <v>1001012456498</v>
          </cell>
          <cell r="B69" t="str">
            <v>МОЛОЧНАЯ Папа может вар п/о</v>
          </cell>
        </row>
        <row r="70">
          <cell r="A70">
            <v>1001012456540</v>
          </cell>
          <cell r="B70" t="str">
            <v>МОЛОЧНАЯ Папа может вар п/о_Спар</v>
          </cell>
        </row>
        <row r="71">
          <cell r="A71">
            <v>1001012456481</v>
          </cell>
          <cell r="B71" t="str">
            <v>Z-МОЛОЧНАЯ Папа может вар п/о</v>
          </cell>
        </row>
        <row r="72">
          <cell r="A72">
            <v>1001012456479</v>
          </cell>
          <cell r="B72" t="str">
            <v>МОЛОЧНАЯ Папа может вар п/о 0.5кг 8шт.</v>
          </cell>
        </row>
        <row r="73">
          <cell r="A73">
            <v>1001010026594</v>
          </cell>
          <cell r="B73" t="str">
            <v>МОЛОЧНАЯ СН вар п/о</v>
          </cell>
        </row>
        <row r="74">
          <cell r="A74">
            <v>1001010026595</v>
          </cell>
          <cell r="B74" t="str">
            <v>МОЛОЧНАЯ СН вар п/о 0.45кг 8шт.</v>
          </cell>
        </row>
        <row r="75">
          <cell r="A75">
            <v>1001010484571</v>
          </cell>
          <cell r="B75" t="str">
            <v>МОЛОЧНАЯ ТРАДИЦ. вар п/о(п)</v>
          </cell>
        </row>
        <row r="76">
          <cell r="A76">
            <v>1001012484063</v>
          </cell>
          <cell r="B76" t="str">
            <v>МЯСНАЯ Папа может вар п/о</v>
          </cell>
        </row>
        <row r="77">
          <cell r="A77">
            <v>1001012486333</v>
          </cell>
          <cell r="B77" t="str">
            <v>МЯСНАЯ Папа может вар п/о 0.4кг 8шт.</v>
          </cell>
        </row>
        <row r="78">
          <cell r="A78">
            <v>1001012486335</v>
          </cell>
          <cell r="B78" t="str">
            <v>МЯСНАЯ Папа может вар п/о 0.4кг_UZ</v>
          </cell>
        </row>
        <row r="79">
          <cell r="A79">
            <v>1001012486334</v>
          </cell>
          <cell r="B79" t="str">
            <v>МЯСНАЯ Папа может вар п/о 0.4кг_СНГ</v>
          </cell>
        </row>
        <row r="80">
          <cell r="A80">
            <v>1001012486332</v>
          </cell>
          <cell r="B80" t="str">
            <v>МЯСНАЯ Папа может вар п/о 0.5кг 8шт.</v>
          </cell>
        </row>
        <row r="81">
          <cell r="A81">
            <v>1001012486437</v>
          </cell>
          <cell r="B81" t="str">
            <v>МЯСНАЯ Папа может вар п/о 0.8кг 4шт.</v>
          </cell>
        </row>
        <row r="82">
          <cell r="A82">
            <v>1001012486775</v>
          </cell>
          <cell r="B82" t="str">
            <v>МЯСНАЯ Папа может вар п/о 0.72кг 4шт.</v>
          </cell>
        </row>
        <row r="83">
          <cell r="A83">
            <v>1001012486815</v>
          </cell>
          <cell r="B83" t="str">
            <v>МЯСНАЯ Папа может вар п/о 0.6кг 6шт.</v>
          </cell>
        </row>
        <row r="84">
          <cell r="A84">
            <v>1001012486075</v>
          </cell>
          <cell r="B84" t="str">
            <v>МЯСНАЯ Папа может вар п/о_UZ</v>
          </cell>
        </row>
        <row r="85">
          <cell r="A85">
            <v>1001012483969</v>
          </cell>
          <cell r="B85" t="str">
            <v>МЯСНАЯ Папа может вар п/о_Ашан</v>
          </cell>
        </row>
        <row r="86">
          <cell r="A86">
            <v>1001012484324</v>
          </cell>
          <cell r="B86" t="str">
            <v>МЯСНАЯ Папа может вар п/о_Зельгрос</v>
          </cell>
        </row>
        <row r="87">
          <cell r="A87">
            <v>1001012484109</v>
          </cell>
          <cell r="B87" t="str">
            <v>МЯСНАЯ Папа может вар п/о_Метро</v>
          </cell>
        </row>
        <row r="88">
          <cell r="A88">
            <v>1001012484025</v>
          </cell>
          <cell r="B88" t="str">
            <v>МЯСНАЯ Папа может вар п/о_О</v>
          </cell>
        </row>
        <row r="89">
          <cell r="A89">
            <v>1001012483928</v>
          </cell>
          <cell r="B89" t="str">
            <v>МЯСНАЯ Папа может вар п/о_С</v>
          </cell>
        </row>
        <row r="90">
          <cell r="A90">
            <v>1001012484405</v>
          </cell>
          <cell r="B90" t="str">
            <v>МЯСНАЯ Папа может вар п/о_СНГ</v>
          </cell>
        </row>
        <row r="91">
          <cell r="A91">
            <v>1001012484508</v>
          </cell>
          <cell r="B91" t="str">
            <v>МЯСНАЯ Папа может вар п/о_Т</v>
          </cell>
        </row>
        <row r="92">
          <cell r="A92">
            <v>1001012484458</v>
          </cell>
          <cell r="B92" t="str">
            <v>МЯСНАЯ Папа может вар п/о_Х5</v>
          </cell>
        </row>
        <row r="93">
          <cell r="A93">
            <v>1001012485125</v>
          </cell>
          <cell r="B93" t="str">
            <v>Z-МЯСНАЯ Папа может вар п/о</v>
          </cell>
        </row>
        <row r="94">
          <cell r="A94">
            <v>1001012484181</v>
          </cell>
          <cell r="B94" t="str">
            <v>Z-МЯСНАЯ Папа может вар п/о 0.4кг_СНГ</v>
          </cell>
        </row>
        <row r="95">
          <cell r="A95">
            <v>1001012485055</v>
          </cell>
          <cell r="B95" t="str">
            <v>Z-МЯСНАЯ Папа может вар п/о_СНГ</v>
          </cell>
        </row>
        <row r="96">
          <cell r="A96">
            <v>1001012636337</v>
          </cell>
          <cell r="B96" t="str">
            <v>МЯСНАЯ СО ШПИКОМ вар п/о 0.5кг 8шт.</v>
          </cell>
        </row>
        <row r="97">
          <cell r="A97">
            <v>1001012636623</v>
          </cell>
          <cell r="B97" t="str">
            <v>МЯСНАЯ СО ШПИКОМ ПМ вар п/о 0.45кг 8шт.</v>
          </cell>
        </row>
        <row r="98">
          <cell r="A98">
            <v>1001012636338</v>
          </cell>
          <cell r="B98" t="str">
            <v>МЯСНАЯ СО ШПИКОМ вар п/о 0.5кг 8шт_СНГ</v>
          </cell>
        </row>
        <row r="99">
          <cell r="A99">
            <v>1001012636339</v>
          </cell>
          <cell r="B99" t="str">
            <v>МЯСНАЯ СО ШПИКОМ вар п/о 0.5кг_UZ</v>
          </cell>
        </row>
        <row r="100">
          <cell r="A100">
            <v>1001012634574</v>
          </cell>
          <cell r="B100" t="str">
            <v>МЯСНАЯ СО ШПИКОМ Папа может вар п/о</v>
          </cell>
        </row>
        <row r="101">
          <cell r="A101">
            <v>1001012634408</v>
          </cell>
          <cell r="B101" t="str">
            <v>МЯСНАЯ СО ШПИКОМ Папа может вар п/о_СНГ</v>
          </cell>
        </row>
        <row r="102">
          <cell r="A102">
            <v>1001012635207</v>
          </cell>
          <cell r="B102" t="str">
            <v>Z-МЯСНАЯ СО ШПИКОМ вар п/о 0.5кг_СНГ</v>
          </cell>
        </row>
        <row r="103">
          <cell r="A103">
            <v>1001012634424</v>
          </cell>
          <cell r="B103" t="str">
            <v>Z-МЯСНАЯ СО ШПИКОМ ПМ вар п/о_СНГ</v>
          </cell>
        </row>
        <row r="104">
          <cell r="A104">
            <v>1001012815336</v>
          </cell>
          <cell r="B104" t="str">
            <v>ОСОБАЯ вар п/о</v>
          </cell>
        </row>
        <row r="105">
          <cell r="A105">
            <v>1001012816716</v>
          </cell>
          <cell r="B105" t="str">
            <v>ОСОБАЯ Коровино (в сетке) 0.5кг 8шт.</v>
          </cell>
        </row>
        <row r="106">
          <cell r="A106">
            <v>1001012815997</v>
          </cell>
          <cell r="B106" t="str">
            <v>ОСОБАЯ Коровино вар п/о</v>
          </cell>
        </row>
        <row r="107">
          <cell r="A107">
            <v>1001012816482</v>
          </cell>
          <cell r="B107" t="str">
            <v>Z-ОСОБАЯ Коровино вар п/о</v>
          </cell>
        </row>
        <row r="108">
          <cell r="A108">
            <v>1001012825337</v>
          </cell>
          <cell r="B108" t="str">
            <v>ОСОБАЯ СО ШПИКОМ вар п/о</v>
          </cell>
        </row>
        <row r="109">
          <cell r="A109">
            <v>1001012826734</v>
          </cell>
          <cell r="B109" t="str">
            <v>ОСОБАЯ СО ШПИКОМ Коровино(в сетке) 0.5кг</v>
          </cell>
        </row>
        <row r="110">
          <cell r="A110">
            <v>1001014375704</v>
          </cell>
          <cell r="B110" t="str">
            <v>ПАПИН БУТЕР Папа может вар п/о 0.4кг</v>
          </cell>
        </row>
        <row r="111">
          <cell r="A111">
            <v>1001014405923</v>
          </cell>
          <cell r="B111" t="str">
            <v>ПАПИН ЗАВТРАК ПМ вар п/о 0.4кг 10шт.</v>
          </cell>
        </row>
        <row r="112">
          <cell r="A112">
            <v>1001014406125</v>
          </cell>
          <cell r="B112" t="str">
            <v>Z-ПАПИН ЗАВТРАК ПМ вар п/о 0.4кг 10шт.</v>
          </cell>
        </row>
        <row r="113">
          <cell r="A113">
            <v>1001010035488</v>
          </cell>
          <cell r="B113" t="str">
            <v>РУССКАЯ ГОСТ вар в/у 0.35кг 6шт.</v>
          </cell>
        </row>
        <row r="114">
          <cell r="A114">
            <v>1001010035593</v>
          </cell>
          <cell r="B114" t="str">
            <v>Z-РУССКАЯ ГОСТ вар в/у 0.35кг</v>
          </cell>
        </row>
        <row r="115">
          <cell r="A115">
            <v>1001010036771</v>
          </cell>
          <cell r="B115" t="str">
            <v>РУССКАЯ ГОСТ Папа может вар в/у 0.35кг</v>
          </cell>
        </row>
        <row r="116">
          <cell r="A116">
            <v>1001010035801</v>
          </cell>
          <cell r="B116" t="str">
            <v>РУССКАЯ ГОСТ вар н/о мгс_30с</v>
          </cell>
        </row>
        <row r="117">
          <cell r="A117">
            <v>1001010034004</v>
          </cell>
          <cell r="B117" t="str">
            <v>РУССКАЯ ГОСТ вар ц/о в/у</v>
          </cell>
        </row>
        <row r="118">
          <cell r="A118">
            <v>1001010036596</v>
          </cell>
          <cell r="B118" t="str">
            <v>РУССКАЯ СН вар п/о</v>
          </cell>
        </row>
        <row r="119">
          <cell r="A119">
            <v>1001010036597</v>
          </cell>
          <cell r="B119" t="str">
            <v>РУССКАЯ СН вар п/о 0.45кг 8шт.</v>
          </cell>
        </row>
        <row r="120">
          <cell r="A120">
            <v>1001010504911</v>
          </cell>
          <cell r="B120" t="str">
            <v xml:space="preserve">РУССКАЯ ОРИГИН. вар п/о </v>
          </cell>
        </row>
        <row r="121">
          <cell r="A121">
            <v>1001010504775</v>
          </cell>
          <cell r="B121" t="str">
            <v>РУССКАЯ ОРИГИНАЛЬНАЯ вар ц/о в/у</v>
          </cell>
        </row>
        <row r="122">
          <cell r="A122">
            <v>1001010506600</v>
          </cell>
          <cell r="B122" t="str">
            <v>РУССКАЯ ОРИГИНАЛЬНАЯ СН вар ц/о в/у</v>
          </cell>
        </row>
        <row r="123">
          <cell r="A123">
            <v>1001010855247</v>
          </cell>
          <cell r="B123" t="str">
            <v>РУССКАЯ ПРЕМИУМ вар б/о мгс_30с</v>
          </cell>
        </row>
        <row r="124">
          <cell r="A124">
            <v>1001010856747</v>
          </cell>
          <cell r="B124" t="str">
            <v>РУССКАЯ ПРЕМИУМ ПМ вар ф/о в/у</v>
          </cell>
        </row>
        <row r="125">
          <cell r="A125">
            <v>1001010873244</v>
          </cell>
          <cell r="B125" t="str">
            <v>РУССКАЯ ТРАДИЦ. вар п/о</v>
          </cell>
        </row>
        <row r="126">
          <cell r="A126">
            <v>1001015026797</v>
          </cell>
          <cell r="B126" t="str">
            <v>С ИНДЕЙКОЙ Папа может вар п/о 0.4кг 8шт.</v>
          </cell>
        </row>
        <row r="127">
          <cell r="A127">
            <v>1001015496769</v>
          </cell>
          <cell r="B127" t="str">
            <v>СЕМЕЙНАЯ вар п/о</v>
          </cell>
        </row>
        <row r="128">
          <cell r="A128">
            <v>1001013966344</v>
          </cell>
          <cell r="B128" t="str">
            <v>СОЧНАЯ Папа может вар п/о 0.4кг</v>
          </cell>
        </row>
        <row r="129">
          <cell r="A129">
            <v>1001013966114</v>
          </cell>
          <cell r="B129" t="str">
            <v>Z-СОЧНАЯ Папа может вар п/о 0.4кг</v>
          </cell>
        </row>
        <row r="130">
          <cell r="A130">
            <v>1001011946256</v>
          </cell>
          <cell r="B130" t="str">
            <v>СТОЛИЧНАЯ Папа может вар п/о 0.4кг 8шт.</v>
          </cell>
        </row>
        <row r="131">
          <cell r="A131">
            <v>1001014406046</v>
          </cell>
          <cell r="B131" t="str">
            <v>СЫТНЫЙ ЗАВТРАК ПМ вар п/о 0.4кг 10шт.</v>
          </cell>
        </row>
        <row r="132">
          <cell r="A132">
            <v>1001010055802</v>
          </cell>
          <cell r="B132" t="str">
            <v>ТЕЛЯЧЬЯ ГОСТ вар н/о мгс_30с</v>
          </cell>
        </row>
        <row r="133">
          <cell r="A133">
            <v>1001012564813</v>
          </cell>
          <cell r="B133" t="str">
            <v>ФИЛЕЙНАЯ Папа может вар п/о</v>
          </cell>
        </row>
        <row r="134">
          <cell r="A134">
            <v>1001012566350</v>
          </cell>
          <cell r="B134" t="str">
            <v>ФИЛЕЙНАЯ Папа может вар п/о 0.4кг_UZ</v>
          </cell>
        </row>
        <row r="135">
          <cell r="A135">
            <v>1001012566392</v>
          </cell>
          <cell r="B135" t="str">
            <v>ФИЛЕЙНАЯ Папа может вар п/о 0.4кг</v>
          </cell>
        </row>
        <row r="136">
          <cell r="A136">
            <v>1001012566349</v>
          </cell>
          <cell r="B136" t="str">
            <v>ФИЛЕЙНАЯ Папа может вар п/о 0.4кг_СНГ</v>
          </cell>
        </row>
        <row r="137">
          <cell r="A137">
            <v>1001012566345</v>
          </cell>
          <cell r="B137" t="str">
            <v>ФИЛЕЙНАЯ Папа может вар п/о 0.5кг 8шт.</v>
          </cell>
        </row>
        <row r="138">
          <cell r="A138">
            <v>1001012566624</v>
          </cell>
          <cell r="B138" t="str">
            <v>ФИЛЕЙНАЯ Папа может вар п/о 0.45кг 8шт.</v>
          </cell>
        </row>
        <row r="139">
          <cell r="A139">
            <v>1001012566347</v>
          </cell>
          <cell r="B139" t="str">
            <v>ФИЛЕЙНАЯ Папа может вар п/о 0.5кг_UZ</v>
          </cell>
        </row>
        <row r="140">
          <cell r="A140">
            <v>1001012566346</v>
          </cell>
          <cell r="B140" t="str">
            <v>ФИЛЕЙНАЯ Папа может вар п/о 0.5кг_СНГ</v>
          </cell>
        </row>
        <row r="141">
          <cell r="A141">
            <v>1001012566078</v>
          </cell>
          <cell r="B141" t="str">
            <v>ФИЛЕЙНАЯ Папа может вар п/о_UZ</v>
          </cell>
        </row>
        <row r="142">
          <cell r="A142">
            <v>1001012566309</v>
          </cell>
          <cell r="B142" t="str">
            <v>ФИЛЕЙНАЯ Папа может вар п/о_Ашан</v>
          </cell>
        </row>
        <row r="143">
          <cell r="A143">
            <v>1001012564211</v>
          </cell>
          <cell r="B143" t="str">
            <v>ФИЛЕЙНАЯ Папа может вар п/о_О</v>
          </cell>
        </row>
        <row r="144">
          <cell r="A144">
            <v>1001012564308</v>
          </cell>
          <cell r="B144" t="str">
            <v>ФИЛЕЙНАЯ Папа может вар п/о_С</v>
          </cell>
        </row>
        <row r="145">
          <cell r="A145">
            <v>1001012564335</v>
          </cell>
          <cell r="B145" t="str">
            <v>ФИЛЕЙНАЯ Папа может вар п/о_СНГ</v>
          </cell>
        </row>
        <row r="146">
          <cell r="A146">
            <v>1001012564425</v>
          </cell>
          <cell r="B146" t="str">
            <v>Z-ФИЛЕЙНАЯ Папа может вар п/о_СНГ</v>
          </cell>
        </row>
        <row r="147">
          <cell r="A147">
            <v>1001012564673</v>
          </cell>
          <cell r="B147" t="str">
            <v>ФИЛЕЙНАЯ Папа может вар п/о_Т</v>
          </cell>
        </row>
        <row r="148">
          <cell r="A148">
            <v>1001012563485</v>
          </cell>
          <cell r="B148" t="str">
            <v>Z-ФИЛЕЙНАЯ Папа может вар п/о</v>
          </cell>
        </row>
        <row r="149">
          <cell r="A149">
            <v>1001012566274</v>
          </cell>
          <cell r="B149" t="str">
            <v>Z-ФИЛЕЙНАЯ Папа может вар п/о 0.4кг_СНГ</v>
          </cell>
        </row>
        <row r="150">
          <cell r="A150">
            <v>1001012564901</v>
          </cell>
          <cell r="B150" t="str">
            <v>Z-ФИЛЕЙНАЯ Папа может вар п/о 0.5кг_СНГ</v>
          </cell>
        </row>
        <row r="151">
          <cell r="A151">
            <v>1001012486502</v>
          </cell>
          <cell r="B151" t="str">
            <v>ФИРМЕННАЯ Папа может вар п/о 0.5кг 16шт.</v>
          </cell>
        </row>
        <row r="152">
          <cell r="A152">
            <v>1001013645017</v>
          </cell>
          <cell r="B152" t="str">
            <v>ЧАЙНАЯ ЛЮКС вар н/о мгс 1*3</v>
          </cell>
        </row>
        <row r="153">
          <cell r="A153">
            <v>1001015356259</v>
          </cell>
          <cell r="B153" t="str">
            <v>К ЧАЮ Советское наследие вар н/о мгс</v>
          </cell>
        </row>
        <row r="154">
          <cell r="A154">
            <v>1001012505851</v>
          </cell>
          <cell r="B154" t="str">
            <v>ЭКСТРА Папа может вар п/о</v>
          </cell>
        </row>
        <row r="155">
          <cell r="A155">
            <v>1001012506353</v>
          </cell>
          <cell r="B155" t="str">
            <v>ЭКСТРА Папа может вар п/о 0.4кг 8шт.</v>
          </cell>
        </row>
        <row r="156">
          <cell r="A156">
            <v>1001012506355</v>
          </cell>
          <cell r="B156" t="str">
            <v>ЭКСТРА Папа может вар п/о 0.4кг_UZ</v>
          </cell>
        </row>
        <row r="157">
          <cell r="A157">
            <v>1001012506354</v>
          </cell>
          <cell r="B157" t="str">
            <v>ЭКСТРА Папа может вар п/о 0.4кг_СНГ</v>
          </cell>
        </row>
        <row r="158">
          <cell r="A158">
            <v>1001012503218</v>
          </cell>
          <cell r="B158" t="str">
            <v>Z-ЭКСТРА Папа может вар п/о 0.4кг_СНГ</v>
          </cell>
        </row>
        <row r="159">
          <cell r="A159">
            <v>1001012505869</v>
          </cell>
          <cell r="B159" t="str">
            <v>ЭКСТРА Папа может вар п/о_C</v>
          </cell>
        </row>
        <row r="160">
          <cell r="A160">
            <v>1001012506071</v>
          </cell>
          <cell r="B160" t="str">
            <v>ЭКСТРА Папа может вар п/о_UZ</v>
          </cell>
        </row>
        <row r="161">
          <cell r="A161">
            <v>1001012503220</v>
          </cell>
          <cell r="B161" t="str">
            <v>ЭКСТРА Папа может вар п/о_СНГ</v>
          </cell>
        </row>
        <row r="162">
          <cell r="A162">
            <v>1001012503252</v>
          </cell>
          <cell r="B162" t="str">
            <v>Z-ЭКСТРА Папа может вар п/о_СНГ</v>
          </cell>
        </row>
        <row r="163">
          <cell r="A163">
            <v>1001095546809</v>
          </cell>
          <cell r="B163" t="str">
            <v>ВЕТЧ.ИЗ ОТБОРНОГО МЯСА ПМ б/о мгс 0.37кг</v>
          </cell>
        </row>
        <row r="164">
          <cell r="A164">
            <v>1001095226772</v>
          </cell>
          <cell r="B164" t="str">
            <v>ВЕТЧ.КЛАССИЧЕСКАЯ ПМ п/о 0.4кг 8шт.</v>
          </cell>
        </row>
        <row r="165">
          <cell r="A165">
            <v>1001095226821</v>
          </cell>
          <cell r="B165" t="str">
            <v>Z-ВЕТЧ.КЛАССИЧЕСКАЯ ПМ п/о 0.4кг 8шт.</v>
          </cell>
        </row>
        <row r="166">
          <cell r="A166">
            <v>1001093956645</v>
          </cell>
          <cell r="B166" t="str">
            <v>ВЕТЧ.КЛАССИЧЕСКАЯ СН п/о 0.8кг 4шт.</v>
          </cell>
        </row>
        <row r="167">
          <cell r="A167">
            <v>1001095226783</v>
          </cell>
          <cell r="B167" t="str">
            <v>ВЕТЧ.КЛАССИЧЕСКАЯ Коровино в/у 0.6кг</v>
          </cell>
        </row>
        <row r="168">
          <cell r="A168">
            <v>1001092446755</v>
          </cell>
          <cell r="B168" t="str">
            <v>ВЕТЧ.ЛЮБИТЕЛЬСКАЯ п/о 0.4кг 10шт.</v>
          </cell>
        </row>
        <row r="169">
          <cell r="A169">
            <v>1001092674367</v>
          </cell>
          <cell r="B169" t="str">
            <v>ВЕТЧ.ИЗ ЛОПАТКИ Папа может п/о 0.4кг_СНГ</v>
          </cell>
        </row>
        <row r="170">
          <cell r="A170">
            <v>1001092675850</v>
          </cell>
          <cell r="B170" t="str">
            <v>Z-ВЕТЧ.ИЗ ЛОПАТКИ ПМ п/о 0.4кг_СНГ</v>
          </cell>
        </row>
        <row r="171">
          <cell r="A171">
            <v>1001094053215</v>
          </cell>
          <cell r="B171" t="str">
            <v>ВЕТЧ.МЯСНАЯ Папа может п/о 0.4кг</v>
          </cell>
        </row>
        <row r="172">
          <cell r="A172">
            <v>1001094053281</v>
          </cell>
          <cell r="B172" t="str">
            <v>ВЕТЧ.МЯСНАЯ Папа может п/о 0.4кг_СНГ</v>
          </cell>
        </row>
        <row r="173">
          <cell r="A173">
            <v>1001094053334</v>
          </cell>
          <cell r="B173" t="str">
            <v>Z-ВЕТЧ.МЯСНАЯ Папа может п/о 0.4кг_СНГ</v>
          </cell>
        </row>
        <row r="174">
          <cell r="A174">
            <v>1001094056271</v>
          </cell>
          <cell r="B174" t="str">
            <v>ВЕТЧ.МЯСНАЯ Папа может п/о 0.4кг_UZ</v>
          </cell>
        </row>
        <row r="175">
          <cell r="A175">
            <v>1001094056774</v>
          </cell>
          <cell r="B175" t="str">
            <v>ВЕТЧ.МЯСНАЯ Папа может п/о 0.3кг 8шт.</v>
          </cell>
        </row>
        <row r="176">
          <cell r="A176">
            <v>1001092674584</v>
          </cell>
          <cell r="B176" t="str">
            <v>ВЕТЧ.ИЗ ЛОПАТКИ Папа может п/о_HRC</v>
          </cell>
        </row>
        <row r="177">
          <cell r="A177">
            <v>1001092675902</v>
          </cell>
          <cell r="B177" t="str">
            <v>ВЕТЧ.ИЗ ЛОПАТКИ Папа может п/о_HRC_Окей</v>
          </cell>
        </row>
        <row r="178">
          <cell r="A178">
            <v>1001092675945</v>
          </cell>
          <cell r="B178" t="str">
            <v>Z-ВЕТЧ.ИЗ ЛОПАТКИ Папа может п/о_HRC</v>
          </cell>
        </row>
        <row r="179">
          <cell r="A179">
            <v>1001094896026</v>
          </cell>
          <cell r="B179" t="str">
            <v>ВЕТЧ.ОСОБАЯ Коровино вар п/о</v>
          </cell>
        </row>
        <row r="180">
          <cell r="A180">
            <v>1001094966025</v>
          </cell>
          <cell r="B180" t="str">
            <v>ВЕТЧ.ФИРМЕННАЯ С ИНДЕЙКОЙ п/о</v>
          </cell>
        </row>
        <row r="181">
          <cell r="A181">
            <v>1001092645887</v>
          </cell>
          <cell r="B181" t="str">
            <v>ВЕТЧ.ДОМАШНЯЯ Папа может п/о</v>
          </cell>
        </row>
        <row r="182">
          <cell r="A182">
            <v>1001092446756</v>
          </cell>
          <cell r="B182" t="str">
            <v>ВЕТЧ.ЛЮБИТЕЛЬСКАЯ п/о</v>
          </cell>
        </row>
        <row r="183">
          <cell r="A183">
            <v>1001092444232</v>
          </cell>
          <cell r="B183" t="str">
            <v>Z-ВЕТЧ.ЛЮБИТЕЛЬСКАЯ п/о</v>
          </cell>
        </row>
        <row r="184">
          <cell r="A184">
            <v>1001092446757</v>
          </cell>
          <cell r="B184" t="str">
            <v>ВЕТЧ.ЛЮБИТЕЛЬСКАЯ п/о_Маяк</v>
          </cell>
        </row>
        <row r="185">
          <cell r="A185">
            <v>1001094465762</v>
          </cell>
          <cell r="B185" t="str">
            <v>ВЕТЧ.СЛАВЯНСКАЯ Папа может п/о</v>
          </cell>
        </row>
        <row r="186">
          <cell r="A186">
            <v>1001094466130</v>
          </cell>
          <cell r="B186" t="str">
            <v>Z-ВЕТЧ.СЛАВЯНСКАЯ Папа может п/о</v>
          </cell>
        </row>
        <row r="187">
          <cell r="A187">
            <v>1001092675224</v>
          </cell>
          <cell r="B187" t="str">
            <v>ВЕТЧ.ИЗ ЛОПАТКИ Папа может п/о</v>
          </cell>
        </row>
        <row r="188">
          <cell r="A188">
            <v>1001092675311</v>
          </cell>
          <cell r="B188" t="str">
            <v>Z-ВЕТЧ.ИЗ ЛОПАТКИ Папа может п/о</v>
          </cell>
        </row>
        <row r="189">
          <cell r="A189">
            <v>1001092436470</v>
          </cell>
          <cell r="B189" t="str">
            <v>ВЕТЧ.МРАМОРНАЯ в/у_45с</v>
          </cell>
        </row>
        <row r="190">
          <cell r="A190">
            <v>1001092436471</v>
          </cell>
          <cell r="B190" t="str">
            <v>ВЕТЧ.МРАМОРНАЯ в/у_Л_45с</v>
          </cell>
        </row>
        <row r="191">
          <cell r="A191">
            <v>1001092436472</v>
          </cell>
          <cell r="B191" t="str">
            <v>ВЕТЧ.МРАМОРНАЯ в/у_С_45с</v>
          </cell>
        </row>
        <row r="192">
          <cell r="A192">
            <v>1001092434233</v>
          </cell>
          <cell r="B192" t="str">
            <v>Z-ВЕТЧ.МРАМОРНАЯ в/у</v>
          </cell>
        </row>
        <row r="193">
          <cell r="A193">
            <v>1001092485452</v>
          </cell>
          <cell r="B193" t="str">
            <v>ВЕТЧ.МЯСНАЯ Папа может п/о</v>
          </cell>
        </row>
        <row r="194">
          <cell r="A194">
            <v>1001094053204</v>
          </cell>
          <cell r="B194" t="str">
            <v>ВЕТЧ.МЯСНАЯ Папа может п/о_СНГ</v>
          </cell>
        </row>
        <row r="195">
          <cell r="A195">
            <v>1001094056272</v>
          </cell>
          <cell r="B195" t="str">
            <v>ВЕТЧ.МЯСНАЯ Папа может п/о_UZ</v>
          </cell>
        </row>
        <row r="196">
          <cell r="A196">
            <v>1001094053210</v>
          </cell>
          <cell r="B196" t="str">
            <v>Z-ВЕТЧ.МЯСНАЯ Папа может п/о_СНГ</v>
          </cell>
        </row>
        <row r="197">
          <cell r="A197">
            <v>1001094056817</v>
          </cell>
          <cell r="B197" t="str">
            <v>ВЕТЧ.МЯСНАЯ Папа может п/о 1кг 4шт.</v>
          </cell>
        </row>
        <row r="198">
          <cell r="A198">
            <v>1001093346480</v>
          </cell>
          <cell r="B198" t="str">
            <v>ВЕТЧ.С ИНДЕЙКОЙ Коровино п/о</v>
          </cell>
        </row>
        <row r="199">
          <cell r="A199">
            <v>1001093346264</v>
          </cell>
          <cell r="B199" t="str">
            <v>ВЕТЧ.С ИНДЕЙКОЙ Коровино п/о 0.7кг 9шт.</v>
          </cell>
        </row>
        <row r="200">
          <cell r="A200">
            <v>1001094455760</v>
          </cell>
          <cell r="B200" t="str">
            <v>ВЕТЧ.СОЧНАЯ Папа может п/о</v>
          </cell>
        </row>
        <row r="201">
          <cell r="A201">
            <v>1001094455705</v>
          </cell>
          <cell r="B201" t="str">
            <v>Z-ВЕТЧ.СОЧНАЯ Папа может п/о</v>
          </cell>
        </row>
        <row r="202">
          <cell r="A202">
            <v>1001092686196</v>
          </cell>
          <cell r="B202" t="str">
            <v>ВЕТЧ.ФИЛЕЙНАЯ Папа может п/о 400*6</v>
          </cell>
        </row>
        <row r="203">
          <cell r="A203">
            <v>1001093345495</v>
          </cell>
          <cell r="B203" t="str">
            <v>ВЕТЧ.С ИНДЕЙКОЙ Папа может п/о 400*6</v>
          </cell>
        </row>
        <row r="204">
          <cell r="A204">
            <v>1001092676027</v>
          </cell>
          <cell r="B204" t="str">
            <v>ВЕТЧ.ИЗ ЛОПАТКИ Папа может п/о 400*6</v>
          </cell>
        </row>
        <row r="205">
          <cell r="A205">
            <v>1001092676054</v>
          </cell>
          <cell r="B205" t="str">
            <v>Z-ВЕТЧ.ИЗ ЛОПАТКИ Папа может п/о 400*6</v>
          </cell>
        </row>
        <row r="206">
          <cell r="A206">
            <v>1001092436495</v>
          </cell>
          <cell r="B206" t="str">
            <v>ВЕТЧ.МРАМОРНАЯ в/у срез 0.3кг 6шт_45с</v>
          </cell>
        </row>
        <row r="207">
          <cell r="A207">
            <v>1001093316411</v>
          </cell>
          <cell r="B207" t="str">
            <v>ВЕТЧ.РУБЛЕНАЯ ПМ в/у срез 0.3кг 6шт.</v>
          </cell>
        </row>
        <row r="208">
          <cell r="A208">
            <v>1001093316511</v>
          </cell>
          <cell r="B208" t="str">
            <v>Z-ВЕТЧ.РУБЛЕНАЯ ПМ в/у срез 0.3кг 6шт.</v>
          </cell>
        </row>
        <row r="209">
          <cell r="A209">
            <v>1001094775984</v>
          </cell>
          <cell r="B209" t="str">
            <v>ВЕТЧ.ОРИГИНАЛЬНАЯ вар ц/о в/у</v>
          </cell>
        </row>
        <row r="210">
          <cell r="A210">
            <v>1001094776231</v>
          </cell>
          <cell r="B210" t="str">
            <v>ВЕТЧ.ОРИГИНАЛЬНАЯ СН ц/о в/у</v>
          </cell>
        </row>
        <row r="211">
          <cell r="A211">
            <v>1001122283590</v>
          </cell>
          <cell r="B211" t="str">
            <v>КОНСЕРВЫ МЯС.ГОВЯДИНА ТУШЕНАЯ В/С 338г</v>
          </cell>
        </row>
        <row r="212">
          <cell r="A212">
            <v>1001123675024</v>
          </cell>
          <cell r="B212" t="str">
            <v>КОНСЕРВЫ МЯС.СВИНИНА ТУШЕНАЯ В/С 325г</v>
          </cell>
        </row>
        <row r="213">
          <cell r="A213">
            <v>1001080238154</v>
          </cell>
          <cell r="B213" t="str">
            <v>БУЖЕНИНА ЗАПЕЧЕННАЯ кр/к в/у(п)</v>
          </cell>
        </row>
        <row r="214">
          <cell r="A214">
            <v>1001080228155</v>
          </cell>
          <cell r="B214" t="str">
            <v>ДЫМОВИЦА ИЗ ЛОПАТКИ к/в кр/к в/у(п)</v>
          </cell>
        </row>
        <row r="215">
          <cell r="A215">
            <v>1001080345895</v>
          </cell>
          <cell r="B215" t="str">
            <v>КАРБОНAД СТОЛИЧНЫЙ к/в кр/к в/у_Глобус</v>
          </cell>
        </row>
        <row r="216">
          <cell r="A216">
            <v>1001080346489</v>
          </cell>
          <cell r="B216" t="str">
            <v>КАРБОНAД СТОЛИЧНЫЙ к/в кр/к в/у_45с</v>
          </cell>
        </row>
        <row r="217">
          <cell r="A217">
            <v>1001080345074</v>
          </cell>
          <cell r="B217" t="str">
            <v>КАРБОНAД СТОЛИЧНЫЙ ПМ к/в кр/к в/у_СНГ</v>
          </cell>
        </row>
        <row r="218">
          <cell r="A218">
            <v>1001080346434</v>
          </cell>
          <cell r="B218" t="str">
            <v>КАРБОНAД СТОЛИЧНЫЙ ПМ к/в кр/к в/у_UZ</v>
          </cell>
        </row>
        <row r="219">
          <cell r="A219">
            <v>1001080280914</v>
          </cell>
          <cell r="B219" t="str">
            <v>КОРЕЙКА ПО-ОСТ. к/в в/с кр/к в/у</v>
          </cell>
        </row>
        <row r="220">
          <cell r="A220">
            <v>1001080356542</v>
          </cell>
          <cell r="B220" t="str">
            <v>ОКОРОК СТОЛИЧНЫЙ ПМ к/в кр/к в/у_45с</v>
          </cell>
        </row>
        <row r="221">
          <cell r="A221">
            <v>1001081596620</v>
          </cell>
          <cell r="B221" t="str">
            <v>РЕБРЫШКИ к/в в/у_30c</v>
          </cell>
        </row>
        <row r="222">
          <cell r="A222">
            <v>1001084856189</v>
          </cell>
          <cell r="B222" t="str">
            <v>САЛО СОЛЕНОЕ С ЧЕРН.ПЕРЦ.мл/к в/у_Глобус</v>
          </cell>
        </row>
        <row r="223">
          <cell r="A223">
            <v>1001084856008</v>
          </cell>
          <cell r="B223" t="str">
            <v>САЛО СОЛЕНОЕ С ЧЕРНЫМ ПЕРЦЕМ мл/к в/у</v>
          </cell>
        </row>
        <row r="224">
          <cell r="A224">
            <v>1001080336286</v>
          </cell>
          <cell r="B224" t="str">
            <v>ШЕЙКА ДЕЛИКАТ. ПМ к/в кр/к в/у _Ашан_45с</v>
          </cell>
        </row>
        <row r="225">
          <cell r="A225">
            <v>1001080336603</v>
          </cell>
          <cell r="B225" t="str">
            <v>ШЕЙКА ДЕЛИКАТ. ПМ к/в кр/к в/у _М_45с</v>
          </cell>
        </row>
        <row r="226">
          <cell r="A226">
            <v>1001080336285</v>
          </cell>
          <cell r="B226" t="str">
            <v>ШЕЙКА ДЕЛИКАТ.ПМ к/в кр/к в/у_Глобус_45с</v>
          </cell>
        </row>
        <row r="227">
          <cell r="A227">
            <v>1001080336283</v>
          </cell>
          <cell r="B227" t="str">
            <v>ШЕЙКА ДЕЛИКАТЕСНАЯ ПМ к/в кр/к в/у_45с</v>
          </cell>
        </row>
        <row r="228">
          <cell r="A228">
            <v>1001085206736</v>
          </cell>
          <cell r="B228" t="str">
            <v>Z-БАЛЫК с/в (для нарезки)</v>
          </cell>
        </row>
        <row r="229">
          <cell r="A229">
            <v>1001081736737</v>
          </cell>
          <cell r="B229" t="str">
            <v>Z-ШЕЙКА с/в (для нарезки)</v>
          </cell>
        </row>
        <row r="230">
          <cell r="A230">
            <v>1001080296277</v>
          </cell>
          <cell r="B230" t="str">
            <v>ГРУДИНКА ОСОБAЯ к/в мл/к в/у 0.3кг_45с</v>
          </cell>
        </row>
        <row r="231">
          <cell r="A231">
            <v>1001084265515</v>
          </cell>
          <cell r="B231" t="str">
            <v>ГРУДИНКА ОХОТНИЧЬЯ к/в мл/к в/у 0.3кг</v>
          </cell>
        </row>
        <row r="232">
          <cell r="A232">
            <v>1001080214417</v>
          </cell>
          <cell r="B232" t="str">
            <v>ДЫМОВИЦА ИЗ ОКОРОКА к/в мл/к в/у 300*6</v>
          </cell>
        </row>
        <row r="233">
          <cell r="A233">
            <v>1001080346488</v>
          </cell>
          <cell r="B233" t="str">
            <v>КАРБОНАД СТОЛИЧНЫЙ к/в м/к в/у 0.3кг_45с</v>
          </cell>
        </row>
        <row r="234">
          <cell r="A234">
            <v>1001085156487</v>
          </cell>
          <cell r="B234" t="str">
            <v>КАРБОНАД к/в мл/к в/у 0.3кг 6шт.</v>
          </cell>
        </row>
        <row r="235">
          <cell r="A235">
            <v>1001085156444</v>
          </cell>
          <cell r="B235" t="str">
            <v>КАРБОНАД Маркет к/в мл/к в/у 0.3кг</v>
          </cell>
        </row>
        <row r="236">
          <cell r="A236">
            <v>1001080276484</v>
          </cell>
          <cell r="B236" t="str">
            <v>ОКОРОК РОССИЙСКИЙ к/в мл/к в/у 0.3кг_45с</v>
          </cell>
        </row>
        <row r="237">
          <cell r="A237">
            <v>1001080276485</v>
          </cell>
          <cell r="B237" t="str">
            <v>ОКОРОК РОССИЙСКИЙ к/в в/у 0.3кг_СНГ_45с</v>
          </cell>
        </row>
        <row r="238">
          <cell r="A238">
            <v>1001080276486</v>
          </cell>
          <cell r="B238" t="str">
            <v>ОКОРОК РОССИЙСКИЙ к/в в/у 0.3кг_UZ_45с</v>
          </cell>
        </row>
        <row r="239">
          <cell r="A239">
            <v>1001082576281</v>
          </cell>
          <cell r="B239" t="str">
            <v>СВИНИНА ДЕЛИКАТ. к/в мл/к в/у 0.3кг_45с</v>
          </cell>
        </row>
        <row r="240">
          <cell r="A240">
            <v>1001082576282</v>
          </cell>
          <cell r="B240" t="str">
            <v>СВИНИНА ДЕЛИКАТ. к/в мл/к в/у 0.3кг_СНГ</v>
          </cell>
        </row>
        <row r="241">
          <cell r="A241">
            <v>1001082576436</v>
          </cell>
          <cell r="B241" t="str">
            <v>СВИНИНА ДЕЛИКАТ. к/в мл/к в/у 0.3кг_UZ</v>
          </cell>
        </row>
        <row r="242">
          <cell r="A242">
            <v>1001080336284</v>
          </cell>
          <cell r="B242" t="str">
            <v>ШЕЙКА ДЕЛИКАТ. ПМ к/в мл/к в/у 0.3кг_45с</v>
          </cell>
        </row>
        <row r="243">
          <cell r="A243">
            <v>1001084226492</v>
          </cell>
          <cell r="B243" t="str">
            <v>ШПИК С ЧЕСНОК.И ПЕРЦЕМ к/в в/у 0.3кг_45c</v>
          </cell>
        </row>
        <row r="244">
          <cell r="A244">
            <v>1001084226493</v>
          </cell>
          <cell r="B244" t="str">
            <v>ШПИК С ЧЕСНОК.И ПЕРЦЕМ к/в в/у 0.5кг_45с</v>
          </cell>
        </row>
        <row r="245">
          <cell r="A245">
            <v>1001305066505</v>
          </cell>
          <cell r="B245" t="str">
            <v>АРОМАТНАЯ С ЧЕСНОКОМ ПМ п/к в/у 420*16</v>
          </cell>
        </row>
        <row r="246">
          <cell r="A246">
            <v>1001303636793</v>
          </cell>
          <cell r="B246" t="str">
            <v>БАЛЫКОВАЯ в/к в/у 0.33кг 8шт.</v>
          </cell>
        </row>
        <row r="247">
          <cell r="A247">
            <v>1001303636794</v>
          </cell>
          <cell r="B247" t="str">
            <v>БАЛЫКОВАЯ в/к в/у</v>
          </cell>
        </row>
        <row r="248">
          <cell r="A248">
            <v>1001303636665</v>
          </cell>
          <cell r="B248" t="str">
            <v>БАЛЫКОВАЯ Папа Может п/к в/у 0.31кг 8шт.</v>
          </cell>
        </row>
        <row r="249">
          <cell r="A249">
            <v>1001303636301</v>
          </cell>
          <cell r="B249" t="str">
            <v>БАЛЫКОВАЯ СН в/к в/у</v>
          </cell>
        </row>
        <row r="250">
          <cell r="A250">
            <v>1001303636302</v>
          </cell>
          <cell r="B250" t="str">
            <v>БАЛЫКОВАЯ СН в/к в/у 0.35кг 8шт.</v>
          </cell>
        </row>
        <row r="251">
          <cell r="A251">
            <v>1001303636741</v>
          </cell>
          <cell r="B251" t="str">
            <v>БАЛЫКОВАЯ СН п/к в/у 0.7кг 8шт.</v>
          </cell>
        </row>
        <row r="252">
          <cell r="A252">
            <v>1001303636415</v>
          </cell>
          <cell r="B252" t="str">
            <v>БАЛЫКОВАЯ Коровино п/к в/у 0.84кг 6шт.</v>
          </cell>
        </row>
        <row r="253">
          <cell r="A253">
            <v>1001303636467</v>
          </cell>
          <cell r="B253" t="str">
            <v>БАЛЫКОВАЯ Коровино п/к в/у</v>
          </cell>
        </row>
        <row r="254">
          <cell r="A254">
            <v>1001302276668</v>
          </cell>
          <cell r="B254" t="str">
            <v>БОЯNСКАЯ Папа может п/к в/у 0.42кг 8шт.</v>
          </cell>
        </row>
        <row r="255">
          <cell r="A255">
            <v>1001302276666</v>
          </cell>
          <cell r="B255" t="str">
            <v>БОЯNСКАЯ Папа может п/к в/у 0.28кг 8шт.</v>
          </cell>
        </row>
        <row r="256">
          <cell r="A256">
            <v>1001302276667</v>
          </cell>
          <cell r="B256" t="str">
            <v>БОЯNСКАЯ Папа может п/к в/у 0.28кг_СНГ</v>
          </cell>
        </row>
        <row r="257">
          <cell r="A257">
            <v>1001300516669</v>
          </cell>
          <cell r="B257" t="str">
            <v>ВЕНСКАЯ САЛЯМИ п/к в/у 0.28кг 8шт.</v>
          </cell>
        </row>
        <row r="258">
          <cell r="A258">
            <v>1001300516670</v>
          </cell>
          <cell r="B258" t="str">
            <v>ВЕНСКАЯ САЛЯМИ п/к в/у 0.28кг_СНГ</v>
          </cell>
        </row>
        <row r="259">
          <cell r="A259">
            <v>1001300516785</v>
          </cell>
          <cell r="B259" t="str">
            <v>ВЕНСКАЯ САЛЯМИ п/к в/у 0.33кг 8шт.</v>
          </cell>
        </row>
        <row r="260">
          <cell r="A260">
            <v>1001300516671</v>
          </cell>
          <cell r="B260" t="str">
            <v>ВЕНСКАЯ САЛЯМИ п/к в/у 0.35кг 8шт.</v>
          </cell>
        </row>
        <row r="261">
          <cell r="A261">
            <v>1001300516672</v>
          </cell>
          <cell r="B261" t="str">
            <v>ВЕНСКАЯ САЛЯМИ п/к в/у 0.42кг 8шт.</v>
          </cell>
        </row>
        <row r="262">
          <cell r="A262">
            <v>1001300516803</v>
          </cell>
          <cell r="B262" t="str">
            <v>ВЕНСКАЯ САЛЯМИ п/к в/у 0.66кг 8шт.</v>
          </cell>
        </row>
        <row r="263">
          <cell r="A263">
            <v>1001300516786</v>
          </cell>
          <cell r="B263" t="str">
            <v>ВЕНСКАЯ САЛЯМИ п/к в/у</v>
          </cell>
        </row>
        <row r="264">
          <cell r="A264">
            <v>1001040515540</v>
          </cell>
          <cell r="B264" t="str">
            <v>ВЕНСКАЯ САЛЯМИ п/к в/у_45с</v>
          </cell>
        </row>
        <row r="265">
          <cell r="A265">
            <v>1001040513825</v>
          </cell>
          <cell r="B265" t="str">
            <v>ВЕНСКАЯ САЛЯМИ п/к в/у_Ашан</v>
          </cell>
        </row>
        <row r="266">
          <cell r="A266">
            <v>1001040513824</v>
          </cell>
          <cell r="B266" t="str">
            <v>Z-ВЕНСКАЯ САЛЯМИ п/к в/у</v>
          </cell>
        </row>
        <row r="267">
          <cell r="A267">
            <v>1001305426730</v>
          </cell>
          <cell r="B267" t="str">
            <v>РУБЛЕНАЯ Коровино п/к в/у 0.84кг 6шт.</v>
          </cell>
        </row>
        <row r="268">
          <cell r="A268">
            <v>1001300416141</v>
          </cell>
          <cell r="B268" t="str">
            <v>КОЛБ.ОХОТНИЧЬИ ГОСТ п/к мгс 1/250_45с</v>
          </cell>
        </row>
        <row r="269">
          <cell r="A269">
            <v>1001053944786</v>
          </cell>
          <cell r="B269" t="str">
            <v>КОЛБ.СНЭКИ Папа может в/к мгс 1/70_5</v>
          </cell>
        </row>
        <row r="270">
          <cell r="A270">
            <v>1001040434903</v>
          </cell>
          <cell r="B270" t="str">
            <v>КРАКОВСКАЯ п/к н/о мгс_30с</v>
          </cell>
        </row>
        <row r="271">
          <cell r="A271">
            <v>1001043505069</v>
          </cell>
          <cell r="B271" t="str">
            <v>КРАКОВСКАЯ ТРАД. п/к б/о мгс 0.330кг_СНГ</v>
          </cell>
        </row>
        <row r="272">
          <cell r="A272">
            <v>1001043504943</v>
          </cell>
          <cell r="B272" t="str">
            <v>КРАКОВСКАЯ ТРАДИЦИЯ п/к б/о мгс 0.330кг</v>
          </cell>
        </row>
        <row r="273">
          <cell r="A273">
            <v>1001305256658</v>
          </cell>
          <cell r="B273" t="str">
            <v>АРОМАТНАЯ С ЧЕСНОЧКОМ СН в/к мгс 0.330кг</v>
          </cell>
        </row>
        <row r="274">
          <cell r="A274">
            <v>1001300446147</v>
          </cell>
          <cell r="B274" t="str">
            <v>МОСКОВСКАЯ ГОСТ в/к в/у срез 0.3кг_45с</v>
          </cell>
        </row>
        <row r="275">
          <cell r="A275">
            <v>1001300446143</v>
          </cell>
          <cell r="B275" t="str">
            <v>МОСКОВСКАЯ ГОСТ в/к в/у_45с</v>
          </cell>
        </row>
        <row r="276">
          <cell r="A276">
            <v>1001300446146</v>
          </cell>
          <cell r="B276" t="str">
            <v>Z-МОСКОВСКАЯ ГОСТ в/к в/у 0.3кг_45с</v>
          </cell>
        </row>
        <row r="277">
          <cell r="A277">
            <v>1001300446142</v>
          </cell>
          <cell r="B277" t="str">
            <v>Z-МОСКОВСКАЯ ГОСТ в/к в/у_45с</v>
          </cell>
        </row>
        <row r="278">
          <cell r="A278">
            <v>1001302596795</v>
          </cell>
          <cell r="B278" t="str">
            <v>ОСТАНКИНСКАЯ в/к в/у 0.33кг 8шт.</v>
          </cell>
        </row>
        <row r="279">
          <cell r="A279">
            <v>1001302596796</v>
          </cell>
          <cell r="B279" t="str">
            <v>ОСТАНКИНСКАЯ в/к в/у</v>
          </cell>
        </row>
        <row r="280">
          <cell r="A280">
            <v>1001043094342</v>
          </cell>
          <cell r="B280" t="str">
            <v>САЛЯМИ ФИНСКАЯ п/к в/у</v>
          </cell>
        </row>
        <row r="281">
          <cell r="A281">
            <v>1001303096674</v>
          </cell>
          <cell r="B281" t="str">
            <v>САЛЯМИ ФИНСКАЯ п/к в/у 0.31кг_СНГ</v>
          </cell>
        </row>
        <row r="282">
          <cell r="A282">
            <v>1001043094343</v>
          </cell>
          <cell r="B282" t="str">
            <v>САЛЯМИ ФИНСКАЯ п/к в/у 0.620кг</v>
          </cell>
        </row>
        <row r="283">
          <cell r="A283">
            <v>1001303096673</v>
          </cell>
          <cell r="B283" t="str">
            <v>САЛЯМИ ФИНСКАЯ п/к в/у 0.31кг 8шт.</v>
          </cell>
        </row>
        <row r="284">
          <cell r="A284">
            <v>1001043095091</v>
          </cell>
          <cell r="B284" t="str">
            <v>САЛЯМИ ФИНСКАЯ п/к в/у_СНГ</v>
          </cell>
        </row>
        <row r="285">
          <cell r="A285">
            <v>1001043094450</v>
          </cell>
          <cell r="B285" t="str">
            <v>Z-САЛЯМИ ФИНСКАЯ п/к в/у</v>
          </cell>
        </row>
        <row r="286">
          <cell r="A286">
            <v>1001043095905</v>
          </cell>
          <cell r="B286" t="str">
            <v>Z-САЛЯМИ ФИНСКАЯ п/к в/у 0.620кг</v>
          </cell>
        </row>
        <row r="287">
          <cell r="A287">
            <v>1001043094537</v>
          </cell>
          <cell r="B287" t="str">
            <v>Z-САЛЯМИ ФИНСКАЯ п/к в/у срез 0.31кг</v>
          </cell>
        </row>
        <row r="288">
          <cell r="A288">
            <v>1001301956679</v>
          </cell>
          <cell r="B288" t="str">
            <v>СЕРВЕЛАТ АВСТРИЙСКИЙ ПМ в/к в/у 0.42кг</v>
          </cell>
        </row>
        <row r="289">
          <cell r="A289">
            <v>1001300366361</v>
          </cell>
          <cell r="B289" t="str">
            <v>СЕРВЕЛАТ ЕВРОПЕЙСКИЙ в/к в/у 0.42кг 8шт.</v>
          </cell>
        </row>
        <row r="290">
          <cell r="A290">
            <v>1001300366680</v>
          </cell>
          <cell r="B290" t="str">
            <v>СЕРВЕЛАТ ЕВРОПЕЙСКИЙ в/к в/у 0.42кг 8шт.</v>
          </cell>
        </row>
        <row r="291">
          <cell r="A291">
            <v>1001300366681</v>
          </cell>
          <cell r="B291" t="str">
            <v>СЕРВЕЛАТ ЕВРОПЕЙСКИЙ в/к в/у 1/420_Лента</v>
          </cell>
        </row>
        <row r="292">
          <cell r="A292">
            <v>1001050366055</v>
          </cell>
          <cell r="B292" t="str">
            <v>СЕРВЕЛАТ ЕВРОПЕЙСКИЙ в/к в/у 0.35кг</v>
          </cell>
        </row>
        <row r="293">
          <cell r="A293">
            <v>1001300366807</v>
          </cell>
          <cell r="B293" t="str">
            <v>СЕРВЕЛАТ ЕВРОПЕЙСКИЙ в/к в/у 0.33кг 8шт.</v>
          </cell>
        </row>
        <row r="294">
          <cell r="A294">
            <v>1001300366806</v>
          </cell>
          <cell r="B294" t="str">
            <v>СЕРВЕЛАТ ЕВРОПЕЙСКИЙ в/к в/у 0.66кг 8шт.</v>
          </cell>
        </row>
        <row r="295">
          <cell r="A295">
            <v>1001300366790</v>
          </cell>
          <cell r="B295" t="str">
            <v>СЕРВЕЛАТ ЕВРОПЕЙСКИЙ в/к в/у</v>
          </cell>
        </row>
        <row r="296">
          <cell r="A296">
            <v>1001050365597</v>
          </cell>
          <cell r="B296" t="str">
            <v>СЕРВЕЛАТ ЕВРОПЕЙСКИЙ в/к в/у 45c_Л</v>
          </cell>
        </row>
        <row r="297">
          <cell r="A297">
            <v>1001050365550</v>
          </cell>
          <cell r="B297" t="str">
            <v>СЕРВЕЛАТ ЕВРОПЕЙСКИЙ в/к в/у_45с</v>
          </cell>
        </row>
        <row r="298">
          <cell r="A298">
            <v>1001050364401</v>
          </cell>
          <cell r="B298" t="str">
            <v>Z-СЕРВЕЛАТ ЕВРОПЕЙСКИЙ в/к в/у срез 0.42</v>
          </cell>
        </row>
        <row r="299">
          <cell r="A299">
            <v>1001050364825</v>
          </cell>
          <cell r="B299" t="str">
            <v>Z-СЕРВЕЛАТ ЕВРОПЕЙСКИЙ в/к в/у_Лента</v>
          </cell>
        </row>
        <row r="300">
          <cell r="A300">
            <v>1001300386682</v>
          </cell>
          <cell r="B300" t="str">
            <v>СЕРВЕЛАТ ЗЕРНИСТЫЙ в/к в/у 0.42кг 8шт.</v>
          </cell>
        </row>
        <row r="301">
          <cell r="A301">
            <v>1001050385628</v>
          </cell>
          <cell r="B301" t="str">
            <v>СЕРВЕЛАТ ЗЕРНИСТЫЙ в/к в/у 0.840кг_45с</v>
          </cell>
        </row>
        <row r="302">
          <cell r="A302">
            <v>1001050385598</v>
          </cell>
          <cell r="B302" t="str">
            <v>СЕРВЕЛАТ ЗЕРНИСТЫЙ в/к в/у 45c_О</v>
          </cell>
        </row>
        <row r="303">
          <cell r="A303">
            <v>1001050385548</v>
          </cell>
          <cell r="B303" t="str">
            <v>СЕРВЕЛАТ ЗЕРНИСТЫЙ в/к в/у_45с</v>
          </cell>
        </row>
        <row r="304">
          <cell r="A304">
            <v>1001300386468</v>
          </cell>
          <cell r="B304" t="str">
            <v>СЕРВЕЛАТ ЗЕРНИСТЫЙ в/к в/у_СНГ</v>
          </cell>
        </row>
        <row r="305">
          <cell r="A305">
            <v>1001050383826</v>
          </cell>
          <cell r="B305" t="str">
            <v>Z-СЕРВЕЛАТ ЗЕРНИСТЫЙ в/к в/у</v>
          </cell>
        </row>
        <row r="306">
          <cell r="A306">
            <v>1001050385943</v>
          </cell>
          <cell r="B306" t="str">
            <v>Z-СЕРВЕЛАТ ЗЕРНИСТЫЙ Папа может в/к в/у</v>
          </cell>
        </row>
        <row r="307">
          <cell r="A307">
            <v>1001050385489</v>
          </cell>
          <cell r="B307" t="str">
            <v>СЕРВЕЛАТ ЗЕРНИСТЫЙ Папа может в/к в/у</v>
          </cell>
        </row>
        <row r="308">
          <cell r="A308">
            <v>1001300386683</v>
          </cell>
          <cell r="B308" t="str">
            <v>СЕРВЕЛАТ ЗЕРНИСТЫЙ ПМ в/к в/у 0.35кг</v>
          </cell>
        </row>
        <row r="309">
          <cell r="A309">
            <v>1001304506684</v>
          </cell>
          <cell r="B309" t="str">
            <v>СЕРВЕЛАТ КАРЕЛЬСКИЙ ПМ в/к в/у 0.28кг</v>
          </cell>
        </row>
        <row r="310">
          <cell r="A310">
            <v>1001304506260</v>
          </cell>
          <cell r="B310" t="str">
            <v>СЕРВЕЛАТ КАРЕЛЬСКИЙ ПМ вк в/у 0.28кг_СНГ</v>
          </cell>
        </row>
        <row r="311">
          <cell r="A311">
            <v>1001304506562</v>
          </cell>
          <cell r="B311" t="str">
            <v>СЕРВЕЛАТ КАРЕЛЬСКИЙ СН в/к в/у 0.28кг</v>
          </cell>
        </row>
        <row r="312">
          <cell r="A312">
            <v>1001050375542</v>
          </cell>
          <cell r="B312" t="str">
            <v>СЕРВЕЛАТ КОНЬЯЧНЫЙ в/к в/у_45с</v>
          </cell>
        </row>
        <row r="313">
          <cell r="A313">
            <v>1001050373822</v>
          </cell>
          <cell r="B313" t="str">
            <v>СЕРВЕЛАТ КОНЬЯЧНЫЙ в/к в/у_Ашан</v>
          </cell>
        </row>
        <row r="314">
          <cell r="A314">
            <v>1001050373821</v>
          </cell>
          <cell r="B314" t="str">
            <v>Z-СЕРВЕЛАТ КОНЬЯЧНЫЙ в/к в/у</v>
          </cell>
        </row>
        <row r="315">
          <cell r="A315">
            <v>1001304236686</v>
          </cell>
          <cell r="B315" t="str">
            <v>СЕРВЕЛАТ КОПЧ.НА БУКЕ в/к в/у 0.35кг_СНГ</v>
          </cell>
        </row>
        <row r="316">
          <cell r="A316">
            <v>1001300386506</v>
          </cell>
          <cell r="B316" t="str">
            <v>СЕРВЕЛАТ КОПЧ.С ДЫМКОМ ПМ в/к в/у 350*16</v>
          </cell>
        </row>
        <row r="317">
          <cell r="A317">
            <v>1001305516758</v>
          </cell>
          <cell r="B317" t="str">
            <v>СЕРВЕЛАТ КОПЧЕНЫЙ п/к в/у 0.31кг 8шт.</v>
          </cell>
        </row>
        <row r="318">
          <cell r="A318">
            <v>1001054234787</v>
          </cell>
          <cell r="B318" t="str">
            <v>СЕРВЕЛАТ КОПЧЕНЫЙ НА БУКЕ в/к в/у</v>
          </cell>
        </row>
        <row r="319">
          <cell r="A319">
            <v>1001304236685</v>
          </cell>
          <cell r="B319" t="str">
            <v>СЕРВЕЛАТ КОПЧЕНЫЙ НА БУКЕ в/к в/у 0.35кг</v>
          </cell>
        </row>
        <row r="320">
          <cell r="A320">
            <v>1001054235689</v>
          </cell>
          <cell r="B320" t="str">
            <v>СЕРВЕЛАТ КОПЧЕНЫЙ НА БУКЕ в/к в/у_Маяк</v>
          </cell>
        </row>
        <row r="321">
          <cell r="A321">
            <v>1001054234079</v>
          </cell>
          <cell r="B321" t="str">
            <v>СЕРВЕЛАТ КОПЧЕНЫЙ НА БУКЕ в/к в/у_СНГ</v>
          </cell>
        </row>
        <row r="322">
          <cell r="A322">
            <v>1001305586533</v>
          </cell>
          <cell r="B322" t="str">
            <v>СЕРВЕЛАТ КОПЧЕНЫЙ С ДЫМКОМ в/к в/у 0.7кг</v>
          </cell>
        </row>
        <row r="323">
          <cell r="A323">
            <v>1001050454376</v>
          </cell>
          <cell r="B323" t="str">
            <v>СЕРВЕЛАТ КРЕМЛЕВСКИЙ в/к в/у</v>
          </cell>
        </row>
        <row r="324">
          <cell r="A324">
            <v>1001300456788</v>
          </cell>
          <cell r="B324" t="str">
            <v>СЕРВЕЛАТ КРЕМЛЕВСКИЙ в/к в/у</v>
          </cell>
        </row>
        <row r="325">
          <cell r="A325">
            <v>1001300456804</v>
          </cell>
          <cell r="B325" t="str">
            <v>СЕРВЕЛАТ КРЕМЛЕВСКИЙ в/к в/у 0.66кг 8шт.</v>
          </cell>
        </row>
        <row r="326">
          <cell r="A326">
            <v>1001300456787</v>
          </cell>
          <cell r="B326" t="str">
            <v>СЕРВЕЛАТ КРЕМЛЕВСКИЙ в/к в/у 0.33кг 8шт.</v>
          </cell>
        </row>
        <row r="327">
          <cell r="A327">
            <v>1001300456749</v>
          </cell>
          <cell r="B327" t="str">
            <v>СЕРВЕЛАТ КРЕМЛЕВСКИЙ в/к в/у 0.35кг</v>
          </cell>
        </row>
        <row r="328">
          <cell r="A328">
            <v>1001050455876</v>
          </cell>
          <cell r="B328" t="str">
            <v>СЕРВЕЛАТ КРЕМЛЕВСКИЙ в/к в/у 0.35кг_СНГ</v>
          </cell>
        </row>
        <row r="329">
          <cell r="A329">
            <v>1001050453549</v>
          </cell>
          <cell r="B329" t="str">
            <v>СЕРВЕЛАТ КРЕМЛЕВСКИЙ в/к в/у 0.840кг</v>
          </cell>
        </row>
        <row r="330">
          <cell r="A330">
            <v>1001050455096</v>
          </cell>
          <cell r="B330" t="str">
            <v>СЕРВЕЛАТ КРЕМЛЕВСКИЙ в/к в/у_СНГ</v>
          </cell>
        </row>
        <row r="331">
          <cell r="A331">
            <v>1001050452522</v>
          </cell>
          <cell r="B331" t="str">
            <v>СЕРВЕЛАТ КРЕМЛЕВСКИЙ в/к в/у_Х5</v>
          </cell>
        </row>
        <row r="332">
          <cell r="A332">
            <v>1001050454826</v>
          </cell>
          <cell r="B332" t="str">
            <v>Z-СЕРВЕЛАТ КРЕМЛЕВСКИЙ в/к в/у</v>
          </cell>
        </row>
        <row r="333">
          <cell r="A333">
            <v>1001304756687</v>
          </cell>
          <cell r="B333" t="str">
            <v>СЕРВЕЛАТ ЛАДОЖСКИЙ ПМ в/к в/у 0.35кг</v>
          </cell>
        </row>
        <row r="334">
          <cell r="A334">
            <v>1001304626688</v>
          </cell>
          <cell r="B334" t="str">
            <v>СЕРВЕЛАТ МЕЛКОЗЕРНЕНЫЙ ПМ в/к в/у 0.35кг</v>
          </cell>
        </row>
        <row r="335">
          <cell r="A335">
            <v>1001254626161</v>
          </cell>
          <cell r="B335" t="str">
            <v>Z-СЕРВЕЛАТ МЕЛКОЗЕРНЕНЫЙ в/к в/у 0.35кг</v>
          </cell>
        </row>
        <row r="336">
          <cell r="A336">
            <v>1001305196564</v>
          </cell>
          <cell r="B336" t="str">
            <v>СЕРВЕЛАТ ОРЕХОВЫЙ ПМ в/к в/у 0.31кг 8шт.</v>
          </cell>
        </row>
        <row r="337">
          <cell r="A337">
            <v>1001305196659</v>
          </cell>
          <cell r="B337" t="str">
            <v>СЕРВЕЛАТ ОРЕХОВЫЙ Папа Может в/к в/у</v>
          </cell>
        </row>
        <row r="338">
          <cell r="A338">
            <v>1001305196733</v>
          </cell>
          <cell r="B338" t="str">
            <v>СЕРВЕЛАТ ОРЕХОВЫЙ Папа Может в/к в/у_Т</v>
          </cell>
        </row>
        <row r="339">
          <cell r="A339">
            <v>1001305196536</v>
          </cell>
          <cell r="B339" t="str">
            <v>СЕРВЕЛАТ ОРЕХОВЫЙ СН в/к п/о 0.6кг 6шт.</v>
          </cell>
        </row>
        <row r="340">
          <cell r="A340">
            <v>1001305196214</v>
          </cell>
          <cell r="B340" t="str">
            <v>СЕРВЕЛАТ ОРЕХОВЫЙ СН в/к в/у</v>
          </cell>
        </row>
        <row r="341">
          <cell r="A341">
            <v>1001305196215</v>
          </cell>
          <cell r="B341" t="str">
            <v>СЕРВЕЛАТ ОРЕХОВЫЙ СН в/к в/у 0.35кг 8шт.</v>
          </cell>
        </row>
        <row r="342">
          <cell r="A342">
            <v>1001053985341</v>
          </cell>
          <cell r="B342" t="str">
            <v>СЕРВЕЛАТ ОХОТНИЧИЙ в/к в/у</v>
          </cell>
        </row>
        <row r="343">
          <cell r="A343">
            <v>1001303986690</v>
          </cell>
          <cell r="B343" t="str">
            <v>СЕРВЕЛАТ ОХОТНИЧИЙ ПМ в/к в/у 0.35кг_СНГ</v>
          </cell>
        </row>
        <row r="344">
          <cell r="A344">
            <v>1001053985457</v>
          </cell>
          <cell r="B344" t="str">
            <v>СЕРВЕЛАТ ОХОТНИЧИЙ в/к в/у_СНГ</v>
          </cell>
        </row>
        <row r="345">
          <cell r="A345">
            <v>1001303986689</v>
          </cell>
          <cell r="B345" t="str">
            <v>СЕРВЕЛАТ ОХОТНИЧИЙ ПМ в/к в/у 0.35кг 8шт.</v>
          </cell>
        </row>
        <row r="346">
          <cell r="A346">
            <v>1001304076691</v>
          </cell>
          <cell r="B346" t="str">
            <v>СЕРВЕЛАТ ПРАЖСКИЙ ПМ в/к в/у 0.35кг 8шт.</v>
          </cell>
        </row>
        <row r="347">
          <cell r="A347">
            <v>1001303056692</v>
          </cell>
          <cell r="B347" t="str">
            <v>СЕРВЕЛАТ ПРИМА в/к в/у 0.28кг 8шт.</v>
          </cell>
        </row>
        <row r="348">
          <cell r="A348">
            <v>1001304096599</v>
          </cell>
          <cell r="B348" t="str">
            <v>СЕРВЕЛАТ ПРЕМИУМ Коровино в/к в/у 0.65кг</v>
          </cell>
        </row>
        <row r="349">
          <cell r="A349">
            <v>1001304096792</v>
          </cell>
          <cell r="B349" t="str">
            <v>СЕРВЕЛАТ ПРЕМИУМ в/к в/у</v>
          </cell>
        </row>
        <row r="350">
          <cell r="A350">
            <v>1001304096791</v>
          </cell>
          <cell r="B350" t="str">
            <v>СЕРВЕЛАТ ПРЕМИУМ в/к в/у 0.33кг 8шт.</v>
          </cell>
        </row>
        <row r="351">
          <cell r="A351">
            <v>1001050396023</v>
          </cell>
          <cell r="B351" t="str">
            <v>СЕРВЕЛАТ РОССИЙСКИЙ в/к в/у 0.35кг 8шт.</v>
          </cell>
        </row>
        <row r="352">
          <cell r="A352">
            <v>1001050395594</v>
          </cell>
          <cell r="B352" t="str">
            <v>СЕРВЕЛАТ РОССИЙСКИЙ в/к 0.840кг_45с</v>
          </cell>
        </row>
        <row r="353">
          <cell r="A353">
            <v>1001300396693</v>
          </cell>
          <cell r="B353" t="str">
            <v>СЕРВЕЛАТ РОССИЙСКИЙ в/к в/у 0.42кг 8шт.</v>
          </cell>
        </row>
        <row r="354">
          <cell r="A354">
            <v>1001050395599</v>
          </cell>
          <cell r="B354" t="str">
            <v>СЕРВЕЛАТ РОССИЙСКИЙ в/к в/у 45c_О</v>
          </cell>
        </row>
        <row r="355">
          <cell r="A355">
            <v>1001050395546</v>
          </cell>
          <cell r="B355" t="str">
            <v>СЕРВЕЛАТ РОССИЙСКИЙ в/к в/у_45с</v>
          </cell>
        </row>
        <row r="356">
          <cell r="A356">
            <v>1001050393716</v>
          </cell>
          <cell r="B356" t="str">
            <v>СЕРВЕЛАТ РОССИЙСКИЙ в/к в/у_Х5</v>
          </cell>
        </row>
        <row r="357">
          <cell r="A357">
            <v>1001050393781</v>
          </cell>
          <cell r="B357" t="str">
            <v>Z-СЕРВЕЛАТ РОССИЙСКИЙ в/к в/у</v>
          </cell>
        </row>
        <row r="358">
          <cell r="A358">
            <v>1001050395900</v>
          </cell>
          <cell r="B358" t="str">
            <v>Z-СЕРВЕЛАТ РОССИЙСКИЙ в/к в/у 0.840кг</v>
          </cell>
        </row>
        <row r="359">
          <cell r="A359">
            <v>1001053084360</v>
          </cell>
          <cell r="B359" t="str">
            <v>СЕРВЕЛАТ РУССКИЙ в/к в/у</v>
          </cell>
        </row>
        <row r="360">
          <cell r="A360">
            <v>1001303086695</v>
          </cell>
          <cell r="B360" t="str">
            <v>СЕРВЕЛАТ РУССКИЙ ПМ в/к в/у 0.31кг_СНГ</v>
          </cell>
        </row>
        <row r="361">
          <cell r="A361">
            <v>1001053085098</v>
          </cell>
          <cell r="B361" t="str">
            <v>СЕРВЕЛАТ РУССКИЙ в/к в/у_СНГ</v>
          </cell>
        </row>
        <row r="362">
          <cell r="A362">
            <v>1001303086694</v>
          </cell>
          <cell r="B362" t="str">
            <v>СЕРВЕЛАТ РУССКИЙ ПМ в/к в/у 0.31кг 8шт.</v>
          </cell>
        </row>
        <row r="363">
          <cell r="A363">
            <v>1001053084448</v>
          </cell>
          <cell r="B363" t="str">
            <v>Z-СЕРВЕЛАТ РУССКИЙ в/к в/у</v>
          </cell>
        </row>
        <row r="364">
          <cell r="A364">
            <v>1001053084535</v>
          </cell>
          <cell r="B364" t="str">
            <v>Z-СЕРВЕЛАТ РУССКИЙ в/к в/у срез 0.31кг</v>
          </cell>
        </row>
        <row r="365">
          <cell r="A365">
            <v>1001305316565</v>
          </cell>
          <cell r="B365" t="str">
            <v>СЕРВЕЛАТ С АРОМ.ТРАВАМИ в/к в/у 0.31кг</v>
          </cell>
        </row>
        <row r="366">
          <cell r="A366">
            <v>1001305306566</v>
          </cell>
          <cell r="B366" t="str">
            <v>СЕРВЕЛАТ С БЕЛ.ГРИБАМИ в/к в/у 0.31кг</v>
          </cell>
        </row>
        <row r="367">
          <cell r="A367">
            <v>1001303086696</v>
          </cell>
          <cell r="B367" t="str">
            <v>СЕРВЕЛАТ ТРАДИЦ. ПМ в/к в/у 0.31кг 8шт.</v>
          </cell>
        </row>
        <row r="368">
          <cell r="A368">
            <v>1001053084932</v>
          </cell>
          <cell r="B368" t="str">
            <v>СЕРВЕЛАТ ТРАДИЦИОННЫЙ в/к в/у</v>
          </cell>
        </row>
        <row r="369">
          <cell r="A369">
            <v>1001301876698</v>
          </cell>
          <cell r="B369" t="str">
            <v>СЕРВЕЛАТ ФИНСКИЙ ПМ в/к в/у 0.35кг_СНГ</v>
          </cell>
        </row>
        <row r="370">
          <cell r="A370">
            <v>1001301876727</v>
          </cell>
          <cell r="B370" t="str">
            <v>СЕРВЕЛАТ ФИНСКИЙ в/к в/у 0.7кг 8шт.</v>
          </cell>
        </row>
        <row r="371">
          <cell r="A371">
            <v>1001301876782</v>
          </cell>
          <cell r="B371" t="str">
            <v>СЕРВЕЛАТ ФИНСКИЙ в/к в/у 0.6кг 8шт.</v>
          </cell>
        </row>
        <row r="372">
          <cell r="A372">
            <v>1001051875595</v>
          </cell>
          <cell r="B372" t="str">
            <v>СЕРВЕЛАТ ФИНСКИЙ в/к в/у 0.840кг_45с</v>
          </cell>
        </row>
        <row r="373">
          <cell r="A373">
            <v>1001051875600</v>
          </cell>
          <cell r="B373" t="str">
            <v>СЕРВЕЛАТ ФИНСКИЙ в/к в/у 45c_О</v>
          </cell>
        </row>
        <row r="374">
          <cell r="A374">
            <v>1001051875607</v>
          </cell>
          <cell r="B374" t="str">
            <v>СЕРВЕЛАТ ФИНСКИЙ в/к в/у 45с_СНГ</v>
          </cell>
        </row>
        <row r="375">
          <cell r="A375">
            <v>1001051875544</v>
          </cell>
          <cell r="B375" t="str">
            <v>СЕРВЕЛАТ ФИНСКИЙ в/к в/у_45с</v>
          </cell>
        </row>
        <row r="376">
          <cell r="A376">
            <v>1001051873657</v>
          </cell>
          <cell r="B376" t="str">
            <v>СЕРВЕЛАТ ФИНСКИЙ в/к в/у_Ашан</v>
          </cell>
        </row>
        <row r="377">
          <cell r="A377">
            <v>1001051873892</v>
          </cell>
          <cell r="B377" t="str">
            <v>СЕРВЕЛАТ ФИНСКИЙ в/к в/у_Глобус</v>
          </cell>
        </row>
        <row r="378">
          <cell r="A378">
            <v>1001051873665</v>
          </cell>
          <cell r="B378" t="str">
            <v>СЕРВЕЛАТ ФИНСКИЙ в/к в/у_Спар</v>
          </cell>
        </row>
        <row r="379">
          <cell r="A379">
            <v>1001051872477</v>
          </cell>
          <cell r="B379" t="str">
            <v>СЕРВЕЛАТ ФИНСКИЙ в/к в/у_Х5</v>
          </cell>
        </row>
        <row r="380">
          <cell r="A380">
            <v>1001301876697</v>
          </cell>
          <cell r="B380" t="str">
            <v>СЕРВЕЛАТ ФИНСКИЙ ПМ в/к в/у 0.35кг 8шт.</v>
          </cell>
        </row>
        <row r="381">
          <cell r="A381">
            <v>1001301876699</v>
          </cell>
          <cell r="B381" t="str">
            <v>СЕРВЕЛАТ ФИНСКИЙ ПМ в/к в/у 0.42кг 8шт.</v>
          </cell>
        </row>
        <row r="382">
          <cell r="A382">
            <v>1001301876521</v>
          </cell>
          <cell r="B382" t="str">
            <v>СЕРВЕЛАТ ФИНСКИЙ СН в/к п/о 0.6кг 6шт.</v>
          </cell>
        </row>
        <row r="383">
          <cell r="A383">
            <v>1001301876212</v>
          </cell>
          <cell r="B383" t="str">
            <v>СЕРВЕЛАТ ФИНСКИЙ СН в/к в/у</v>
          </cell>
        </row>
        <row r="384">
          <cell r="A384">
            <v>1001301876213</v>
          </cell>
          <cell r="B384" t="str">
            <v>СЕРВЕЛАТ ФИНСКИЙ СН в/к в/у 0.35кг 8шт.</v>
          </cell>
        </row>
        <row r="385">
          <cell r="A385">
            <v>1001051873261</v>
          </cell>
          <cell r="B385" t="str">
            <v>Z-СЕРВЕЛАТ ФИНСКИЙ в/к (для нарезки)</v>
          </cell>
        </row>
        <row r="386">
          <cell r="A386">
            <v>1001051873828</v>
          </cell>
          <cell r="B386" t="str">
            <v>Z-СЕРВЕЛАТ ФИНСКИЙ в/к в/у</v>
          </cell>
        </row>
        <row r="387">
          <cell r="A387">
            <v>1001051875901</v>
          </cell>
          <cell r="B387" t="str">
            <v>Z-СЕРВЕЛАТ ФИНСКИЙ в/к в/у 0.840кг</v>
          </cell>
        </row>
        <row r="388">
          <cell r="A388">
            <v>1001304476700</v>
          </cell>
          <cell r="B388" t="str">
            <v>СЕРВЕЛАТ ФИРМЕННЫЙ в/к в/у 0.28кг 8шт.</v>
          </cell>
        </row>
        <row r="389">
          <cell r="A389">
            <v>1001304496701</v>
          </cell>
          <cell r="B389" t="str">
            <v>СЕРВЕЛАТ ШВАРЦЕР ПМ в/к в/у 0.28кг 8шт.</v>
          </cell>
        </row>
        <row r="390">
          <cell r="A390">
            <v>1001043685122</v>
          </cell>
          <cell r="B390" t="str">
            <v>ТИРОЛЬСКАЯ п/к в/у 0.620кг</v>
          </cell>
        </row>
        <row r="391">
          <cell r="A391">
            <v>1001043685445</v>
          </cell>
          <cell r="B391" t="str">
            <v>Z-ТИРОЛЬСКАЯ п/к в/у 0.620кг</v>
          </cell>
        </row>
        <row r="392">
          <cell r="A392">
            <v>1001042343701</v>
          </cell>
          <cell r="B392" t="str">
            <v>ЧЕСНОЧНАЯ п/к в/у</v>
          </cell>
        </row>
        <row r="393">
          <cell r="A393">
            <v>1001042343778</v>
          </cell>
          <cell r="B393" t="str">
            <v>Z-ЧЕСНОЧНАЯ п/к в/у</v>
          </cell>
        </row>
        <row r="394">
          <cell r="A394">
            <v>1001302346676</v>
          </cell>
          <cell r="B394" t="str">
            <v>ЧЕСНОЧНАЯ Папа может п/к в/у 0.35кг 8шт.</v>
          </cell>
        </row>
        <row r="395">
          <cell r="A395">
            <v>1001302346677</v>
          </cell>
          <cell r="B395" t="str">
            <v>ЧЕСНОЧНАЯ Папа может п/к в/у 0.35кг_СНГ</v>
          </cell>
        </row>
        <row r="396">
          <cell r="A396">
            <v>1001302346678</v>
          </cell>
          <cell r="B396" t="str">
            <v>ЧЕСНОЧНАЯ Папа может п/к в/у 0.42кг 8шт.</v>
          </cell>
        </row>
        <row r="397">
          <cell r="A397">
            <v>1001305436728</v>
          </cell>
          <cell r="B397" t="str">
            <v>Z-ИМПЕРСКАЯ в/к (для нарезки)</v>
          </cell>
        </row>
        <row r="398">
          <cell r="A398">
            <v>1001303636729</v>
          </cell>
          <cell r="B398" t="str">
            <v>Z-БАЛЫКОВАЯ в/к (для нарезки)</v>
          </cell>
        </row>
        <row r="399">
          <cell r="A399">
            <v>1001102965716</v>
          </cell>
          <cell r="B399" t="str">
            <v>ЛИВЕРНАЯ ОРИГИН. п/о 0.5кг 8шт.</v>
          </cell>
        </row>
        <row r="400">
          <cell r="A400">
            <v>1001100605159</v>
          </cell>
          <cell r="B400" t="str">
            <v>НЕЖНЫЙ пашт п/о 1/150 16шт.</v>
          </cell>
        </row>
        <row r="401">
          <cell r="A401">
            <v>1001100615160</v>
          </cell>
          <cell r="B401" t="str">
            <v>МЯСНОЙ пашт п/о 1/150 16шт.</v>
          </cell>
        </row>
        <row r="402">
          <cell r="A402">
            <v>1001100625161</v>
          </cell>
          <cell r="B402" t="str">
            <v>ПЕЧЕНОЧНЫЙ пашт п/о 1/150 16шт.</v>
          </cell>
        </row>
        <row r="403">
          <cell r="A403">
            <v>1001215576586</v>
          </cell>
          <cell r="B403" t="str">
            <v>МРАМОРНАЯ И БАЛЫКОВАЯ в/к с/н мгс 1/90</v>
          </cell>
        </row>
        <row r="404">
          <cell r="A404">
            <v>1001211876458</v>
          </cell>
          <cell r="B404" t="str">
            <v>СЕРВЕЛАТ ФИНСКИЙ ПМ в/к с/н в/у 1/100*10</v>
          </cell>
        </row>
        <row r="405">
          <cell r="A405">
            <v>1001214196459</v>
          </cell>
          <cell r="B405" t="str">
            <v>СЕРВЕЛАТ ШВЕЙЦАРСК. в/к с/н в/у 1/100*10</v>
          </cell>
        </row>
        <row r="406">
          <cell r="A406">
            <v>1001220226452</v>
          </cell>
          <cell r="B406" t="str">
            <v>ДЫМОВИЦА ИЗ ЛОПАТКИ к/в с/н в/у 1/150*10</v>
          </cell>
        </row>
        <row r="407">
          <cell r="A407">
            <v>1001220226477</v>
          </cell>
          <cell r="B407" t="str">
            <v>ДЫМОВИЦА ИЗ ЛОП.Маркет к/в с/н в/у 1/100</v>
          </cell>
        </row>
        <row r="408">
          <cell r="A408">
            <v>1001225406223</v>
          </cell>
          <cell r="B408" t="str">
            <v>БАЛЫК И ШЕЙКА с/в с/н мгс 1/90 10шт.</v>
          </cell>
        </row>
        <row r="409">
          <cell r="A409">
            <v>1001225406754</v>
          </cell>
          <cell r="B409" t="str">
            <v>БАЛЫК И ШЕЙКА с/в с/н мгс 1/90 8шт.</v>
          </cell>
        </row>
        <row r="410">
          <cell r="A410">
            <v>1001225416228</v>
          </cell>
          <cell r="B410" t="str">
            <v>МЯСНОЕ АССОРТИ к/з с/н мгс 1/90 10шт.</v>
          </cell>
        </row>
        <row r="411">
          <cell r="A411">
            <v>1001225156500</v>
          </cell>
          <cell r="B411" t="str">
            <v>КАРБОНАД к/в с/н в/у 1/150 8шт.</v>
          </cell>
        </row>
        <row r="412">
          <cell r="A412">
            <v>1001225156473</v>
          </cell>
          <cell r="B412" t="str">
            <v>КАРБОНАД к/в с/н в/у 1/100 10шт_Т/СТМ</v>
          </cell>
        </row>
        <row r="413">
          <cell r="A413">
            <v>1001225156476</v>
          </cell>
          <cell r="B413" t="str">
            <v>КАРБОНАД Маркет к/в с/н в/у 1/100 10шт.</v>
          </cell>
        </row>
        <row r="414">
          <cell r="A414">
            <v>1001220286279</v>
          </cell>
          <cell r="B414" t="str">
            <v>КОРЕЙКА ПО-ОСТ.к/в в/с с/н в/у 1/150_45с</v>
          </cell>
        </row>
        <row r="415">
          <cell r="A415">
            <v>1001220246568</v>
          </cell>
          <cell r="B415" t="str">
            <v>КАРБОНАД ЮБ.к/в в/у 1/150*20_Х5/СТМ Верн</v>
          </cell>
        </row>
        <row r="416">
          <cell r="A416">
            <v>1001220326275</v>
          </cell>
          <cell r="B416" t="str">
            <v>БЕКОН ПО-ИСПАНСКИ к/в с/н в/у 1/150_45с</v>
          </cell>
        </row>
        <row r="417">
          <cell r="A417">
            <v>1001220296278</v>
          </cell>
          <cell r="B417" t="str">
            <v>ГРУДИНКА ОСОБАЯ к/в с/н в/у 1/150_45с</v>
          </cell>
        </row>
        <row r="418">
          <cell r="A418">
            <v>1001225346203</v>
          </cell>
          <cell r="B418" t="str">
            <v>СВИНИНА КОПЧЕНАЯ ПМ к/в с/н в/у 1/100</v>
          </cell>
        </row>
        <row r="419">
          <cell r="A419">
            <v>1001222576447</v>
          </cell>
          <cell r="B419" t="str">
            <v>СВИНИНА ДЕЛИКАТЕС. к/в с/н в/у 1/100*10</v>
          </cell>
        </row>
        <row r="420">
          <cell r="A420">
            <v>1001222706478</v>
          </cell>
          <cell r="B420" t="str">
            <v>РУЛЕТ ФИЛЕЙНЫЙ к/в в/у 1/100_Х5/СТМ МФ</v>
          </cell>
        </row>
        <row r="421">
          <cell r="A421">
            <v>1001222706818</v>
          </cell>
          <cell r="B421" t="str">
            <v>РУЛЕТ ФИЛЕЙНЫЙ к/в в/у 1/100_Х5/СТМ МФ</v>
          </cell>
        </row>
        <row r="422">
          <cell r="A422">
            <v>1001225156169</v>
          </cell>
          <cell r="B422" t="str">
            <v>КАРБОНАД к/в с/н в/у 1/100*10_Х5/СТМ МФ</v>
          </cell>
        </row>
        <row r="423">
          <cell r="A423">
            <v>1001222576582</v>
          </cell>
          <cell r="B423" t="str">
            <v>СВИНИНА ДЕЛИКАТ. к/в с/н в/у 1/350_45с</v>
          </cell>
        </row>
        <row r="424">
          <cell r="A424">
            <v>1001201976454</v>
          </cell>
          <cell r="B424" t="str">
            <v>АРОМАТНАЯ с/к с/н в/у 1/100 10шт.</v>
          </cell>
        </row>
        <row r="425">
          <cell r="A425">
            <v>1001205386222</v>
          </cell>
          <cell r="B425" t="str">
            <v>ИТАЛЬЯНСКОЕ АССОРТИ с/в с/н мгс 1/90</v>
          </cell>
        </row>
        <row r="426">
          <cell r="A426">
            <v>1001205376221</v>
          </cell>
          <cell r="B426" t="str">
            <v>НЕАПОЛИТАНСКИЙ ДУЭТ с/к с/н мгс 1/90</v>
          </cell>
        </row>
        <row r="427">
          <cell r="A427">
            <v>1001200756557</v>
          </cell>
          <cell r="B427" t="str">
            <v>ОХОТНИЧЬЯ ПМ с/к с/н в/у 1/100 10шт.</v>
          </cell>
        </row>
        <row r="428">
          <cell r="A428">
            <v>1001200756744</v>
          </cell>
          <cell r="B428" t="str">
            <v>ОХОТНИЧЬЯ ПМ с/к с/н в/у 1/200 12шт.</v>
          </cell>
        </row>
        <row r="429">
          <cell r="A429">
            <v>1001203146555</v>
          </cell>
          <cell r="B429" t="str">
            <v>ПОСОЛЬСКАЯ с/к с/н в/у 1/100 10шт.</v>
          </cell>
        </row>
        <row r="430">
          <cell r="A430">
            <v>1001203146556</v>
          </cell>
          <cell r="B430" t="str">
            <v>ПОСОЛЬСКАЯ с/к с/н в/у 1/100 10шт_СНГ</v>
          </cell>
        </row>
        <row r="431">
          <cell r="A431">
            <v>1001203146715</v>
          </cell>
          <cell r="B431" t="str">
            <v>ПОСОЛЬСКАЯ Папа может с/к с/н в/у 1/150</v>
          </cell>
        </row>
        <row r="432">
          <cell r="A432">
            <v>1001205246619</v>
          </cell>
          <cell r="B432" t="str">
            <v>ФИРМЕННАЯ КОПЧ.НА БУКЕ с/к с/н в/у 1/150</v>
          </cell>
        </row>
        <row r="433">
          <cell r="A433">
            <v>1001190765679</v>
          </cell>
          <cell r="B433" t="str">
            <v>САЛЯМИ ИТАЛЬЯНСКАЯ с/к в/у 1/150_60с</v>
          </cell>
        </row>
        <row r="434">
          <cell r="A434">
            <v>1001190765681</v>
          </cell>
          <cell r="B434" t="str">
            <v>САЛЯМИ ИТАЛЬЯНСКАЯ с/к в/у 1/150_СНГ_60с</v>
          </cell>
        </row>
        <row r="435">
          <cell r="A435">
            <v>1001193115682</v>
          </cell>
          <cell r="B435" t="str">
            <v>САЛЯМИ МЕЛКОЗЕРНЕНАЯ с/к в/у 1/120_60с</v>
          </cell>
        </row>
        <row r="436">
          <cell r="A436">
            <v>1001200736554</v>
          </cell>
          <cell r="B436" t="str">
            <v>СВИНАЯ ОСТАН. с/к в/с с/н в/у 1/100 10шт.</v>
          </cell>
        </row>
        <row r="437">
          <cell r="A437">
            <v>1001202506453</v>
          </cell>
          <cell r="B437" t="str">
            <v>ЭКСТРА Папа может с/к с/н в/у 1/100 14шт.</v>
          </cell>
        </row>
        <row r="438">
          <cell r="A438">
            <v>1001233906410</v>
          </cell>
          <cell r="B438" t="str">
            <v>БАЛЫК с/к с/н в/у 150*8_Х5/СТМ Вернер</v>
          </cell>
        </row>
        <row r="439">
          <cell r="A439">
            <v>1001233296450</v>
          </cell>
          <cell r="B439" t="str">
            <v>БЕКОН с/к с/н в/у 1/100 10шт.</v>
          </cell>
        </row>
        <row r="440">
          <cell r="A440">
            <v>1001233296445</v>
          </cell>
          <cell r="B440" t="str">
            <v>БЕКОН с/к с/н в/у 1/180 10шт.</v>
          </cell>
        </row>
        <row r="441">
          <cell r="A441">
            <v>1001233296446</v>
          </cell>
          <cell r="B441" t="str">
            <v>БЕКОН с/к с/н в/у 1/180 10шт_СНГ</v>
          </cell>
        </row>
        <row r="442">
          <cell r="A442">
            <v>1001223296245</v>
          </cell>
          <cell r="B442" t="str">
            <v>БЕКОН Папа может с/к с/н в/у 1/140 10шт.</v>
          </cell>
        </row>
        <row r="443">
          <cell r="A443">
            <v>1001234916449</v>
          </cell>
          <cell r="B443" t="str">
            <v>МЯСО ПРАЗДНИЧНОЕ с/к с/н в/у 1/100 10шт.</v>
          </cell>
        </row>
        <row r="444">
          <cell r="A444">
            <v>1001234036451</v>
          </cell>
          <cell r="B444" t="str">
            <v>ОКОРОК с/к с/н в/у 1/80 14шт.</v>
          </cell>
        </row>
        <row r="445">
          <cell r="A445">
            <v>1001234146448</v>
          </cell>
          <cell r="B445" t="str">
            <v>СВИНИНА МАДЕРА с/к с/н в/у 1/100 10шт.</v>
          </cell>
        </row>
        <row r="446">
          <cell r="A446">
            <v>1001061975706</v>
          </cell>
          <cell r="B446" t="str">
            <v>АРОМАТНАЯ Папа может с/к в/у 1/250 8шт.</v>
          </cell>
        </row>
        <row r="447">
          <cell r="A447">
            <v>1001061975738</v>
          </cell>
          <cell r="B447" t="str">
            <v>АРОМАТНАЯ Папа может с/к в/у 1/250_СНГ</v>
          </cell>
        </row>
        <row r="448">
          <cell r="A448">
            <v>1001061971146</v>
          </cell>
          <cell r="B448" t="str">
            <v>АРОМАТНАЯ с/к в/у</v>
          </cell>
        </row>
        <row r="449">
          <cell r="A449">
            <v>1001061973986</v>
          </cell>
          <cell r="B449" t="str">
            <v>АРОМАТНАЯ с/к в/у 1/250 8шт.</v>
          </cell>
        </row>
        <row r="450">
          <cell r="A450">
            <v>1001061976092</v>
          </cell>
          <cell r="B450" t="str">
            <v>АРОМАТНАЯ с/к в/у 1/250 8шт_UZ</v>
          </cell>
        </row>
        <row r="451">
          <cell r="A451">
            <v>1001061975197</v>
          </cell>
          <cell r="B451" t="str">
            <v>АРОМАТНАЯ с/к в/у 1/250 8шт_СНГ</v>
          </cell>
        </row>
        <row r="452">
          <cell r="A452">
            <v>1001061976091</v>
          </cell>
          <cell r="B452" t="str">
            <v>АРОМАТНАЯ с/к в/у_UZ</v>
          </cell>
        </row>
        <row r="453">
          <cell r="A453">
            <v>1001061973582</v>
          </cell>
          <cell r="B453" t="str">
            <v>АРОМАТНАЯ с/к в/у_Ашан</v>
          </cell>
        </row>
        <row r="454">
          <cell r="A454">
            <v>1001061973676</v>
          </cell>
          <cell r="B454" t="str">
            <v>АРОМАТНАЯ с/к в/у_М</v>
          </cell>
        </row>
        <row r="455">
          <cell r="A455">
            <v>1001061973277</v>
          </cell>
          <cell r="B455" t="str">
            <v>АРОМАТНАЯ с/к в/у_О/СТМ</v>
          </cell>
        </row>
        <row r="456">
          <cell r="A456">
            <v>1001061975072</v>
          </cell>
          <cell r="B456" t="str">
            <v>АРОМАТНАЯ с/к в/у_СНГ</v>
          </cell>
        </row>
        <row r="457">
          <cell r="A457">
            <v>1001061973628</v>
          </cell>
          <cell r="B457" t="str">
            <v>АРОМАТНАЯ с/к в/у_Х5</v>
          </cell>
        </row>
        <row r="458">
          <cell r="A458">
            <v>1001061975033</v>
          </cell>
          <cell r="B458" t="str">
            <v>Z-АРОМАТНАЯ с/к в/у</v>
          </cell>
        </row>
        <row r="459">
          <cell r="A459">
            <v>1001061975909</v>
          </cell>
          <cell r="B459" t="str">
            <v>Z-АРОМАТНАЯ с/к в/у (для нарезки)</v>
          </cell>
        </row>
        <row r="460">
          <cell r="A460">
            <v>1001061976629</v>
          </cell>
          <cell r="B460" t="str">
            <v>Z-АРОМАТНАЯ с/к (для нарезки)_ММК</v>
          </cell>
        </row>
        <row r="461">
          <cell r="A461">
            <v>1001061974946</v>
          </cell>
          <cell r="B461" t="str">
            <v>Z-АРОМАТНАЯ с/к в/у 1/250</v>
          </cell>
        </row>
        <row r="462">
          <cell r="A462">
            <v>1001060714188</v>
          </cell>
          <cell r="B462" t="str">
            <v>БРАУНШВЕЙГСКАЯ полусухая с/к в/у</v>
          </cell>
        </row>
        <row r="463">
          <cell r="A463">
            <v>1001060714613</v>
          </cell>
          <cell r="B463" t="str">
            <v>БРАУНШВЕЙГСКАЯ полусухая с/к в/у_Ашан</v>
          </cell>
        </row>
        <row r="464">
          <cell r="A464">
            <v>1001060713765</v>
          </cell>
          <cell r="B464" t="str">
            <v>БРАУНШВЕЙГСКАЯ полусухая с/к в/у_Глобус</v>
          </cell>
        </row>
        <row r="465">
          <cell r="A465">
            <v>1001060714276</v>
          </cell>
          <cell r="B465" t="str">
            <v>БРАУНШВЕЙГСКАЯ полусухая с/к в/у_Х5</v>
          </cell>
        </row>
        <row r="466">
          <cell r="A466">
            <v>1001060715034</v>
          </cell>
          <cell r="B466" t="str">
            <v>Z-БРАУНШВЕЙГСКАЯ полусухая с/к в/у</v>
          </cell>
        </row>
        <row r="467">
          <cell r="A467">
            <v>1001063656753</v>
          </cell>
          <cell r="B467" t="str">
            <v>БУРГУНДИЯ с/к в/у 0.5кг 8шт.</v>
          </cell>
        </row>
        <row r="468">
          <cell r="A468">
            <v>1001063656573</v>
          </cell>
          <cell r="B468" t="str">
            <v>Z-БУРГУНДИЯ с/к в/у 1/250</v>
          </cell>
        </row>
        <row r="469">
          <cell r="A469">
            <v>1001063655015</v>
          </cell>
          <cell r="B469" t="str">
            <v>БУРГУНДИЯ с/к в/у 1/250 8шт.</v>
          </cell>
        </row>
        <row r="470">
          <cell r="A470">
            <v>1001060704192</v>
          </cell>
          <cell r="B470" t="str">
            <v>ЕВРЕЙСКАЯ полусухая с/к в/у</v>
          </cell>
        </row>
        <row r="471">
          <cell r="A471">
            <v>1001060704070</v>
          </cell>
          <cell r="B471" t="str">
            <v>ЕВРЕЙСКАЯ полусухая с/к в/у_Ашан</v>
          </cell>
        </row>
        <row r="472">
          <cell r="A472">
            <v>1001060703070</v>
          </cell>
          <cell r="B472" t="str">
            <v>ЕВРЕЙСКАЯ полусухая с/к в/у_Метро</v>
          </cell>
        </row>
        <row r="473">
          <cell r="A473">
            <v>1001060705036</v>
          </cell>
          <cell r="B473" t="str">
            <v>Z-ЕВРЕЙСКАЯ полусухая с/к в/у</v>
          </cell>
        </row>
        <row r="474">
          <cell r="A474">
            <v>1001061005868</v>
          </cell>
          <cell r="B474" t="str">
            <v>КЛАССИКА с/к в/у</v>
          </cell>
        </row>
        <row r="475">
          <cell r="A475">
            <v>1001063923848</v>
          </cell>
          <cell r="B475" t="str">
            <v>Z-ЛАДОЖСКАЯ с/к в/у</v>
          </cell>
        </row>
        <row r="476">
          <cell r="A476">
            <v>1001063925206</v>
          </cell>
          <cell r="B476" t="str">
            <v>ЛАДОЖСКАЯ с/к в/у</v>
          </cell>
        </row>
        <row r="477">
          <cell r="A477">
            <v>1001063925343</v>
          </cell>
          <cell r="B477" t="str">
            <v>ЛАДОЖСКАЯ с/к в/у_Глобус</v>
          </cell>
        </row>
        <row r="478">
          <cell r="A478">
            <v>1001063926780</v>
          </cell>
          <cell r="B478" t="str">
            <v>ЛАДОЖСКАЯ с/к в/у 0.5кг 8шт.</v>
          </cell>
        </row>
        <row r="479">
          <cell r="A479">
            <v>1001060670999</v>
          </cell>
          <cell r="B479" t="str">
            <v>НАБОР ДЛЯ ПИЦЦЫ с/к в/у</v>
          </cell>
        </row>
        <row r="480">
          <cell r="A480">
            <v>1001065536816</v>
          </cell>
          <cell r="B480" t="str">
            <v>НАТУР.КОПЧЕНИЯ Коровино с/к в/у 0.5кг</v>
          </cell>
        </row>
        <row r="481">
          <cell r="A481">
            <v>1001060755930</v>
          </cell>
          <cell r="B481" t="str">
            <v>ОХОТНИЧЬЯ Папа может с/к в/у</v>
          </cell>
        </row>
        <row r="482">
          <cell r="A482">
            <v>1001060755931</v>
          </cell>
          <cell r="B482" t="str">
            <v>ОХОТНИЧЬЯ Папа может с/к в/у 1/220 8шт.</v>
          </cell>
        </row>
        <row r="483">
          <cell r="A483">
            <v>1001060756032</v>
          </cell>
          <cell r="B483" t="str">
            <v>Z-ОХОТНИЧЬЯ Папа может с/к в/у 1/220</v>
          </cell>
        </row>
        <row r="484">
          <cell r="A484">
            <v>1001060756288</v>
          </cell>
          <cell r="B484" t="str">
            <v>Z-ОХОТНИЧЬЯ ПМ с/к в/у (для нарезки)</v>
          </cell>
        </row>
        <row r="485">
          <cell r="A485">
            <v>1001063145708</v>
          </cell>
          <cell r="B485" t="str">
            <v>ПОСОЛЬСКАЯ Папа может с/к в/у</v>
          </cell>
        </row>
        <row r="486">
          <cell r="A486">
            <v>1001063145740</v>
          </cell>
          <cell r="B486" t="str">
            <v>ПОСОЛЬСКАЯ Папа может с/к в/у_СНГ</v>
          </cell>
        </row>
        <row r="487">
          <cell r="A487">
            <v>1001063144378</v>
          </cell>
          <cell r="B487" t="str">
            <v>ПОСОЛЬСКАЯ с/к в/у</v>
          </cell>
        </row>
        <row r="488">
          <cell r="A488">
            <v>1001063145630</v>
          </cell>
          <cell r="B488" t="str">
            <v>ПОСОЛЬСКАЯ с/к в/у_Глобус</v>
          </cell>
        </row>
        <row r="489">
          <cell r="A489">
            <v>1001063144398</v>
          </cell>
          <cell r="B489" t="str">
            <v>ПОСОЛЬСКАЯ с/к в/у_С</v>
          </cell>
        </row>
        <row r="490">
          <cell r="A490">
            <v>1001063144677</v>
          </cell>
          <cell r="B490" t="str">
            <v>ПОСОЛЬСКАЯ с/к в/у_Т</v>
          </cell>
        </row>
        <row r="491">
          <cell r="A491">
            <v>1001063145039</v>
          </cell>
          <cell r="B491" t="str">
            <v>Z-ПОСОЛЬСКАЯ с/к в/у</v>
          </cell>
        </row>
        <row r="492">
          <cell r="A492">
            <v>1001063146781</v>
          </cell>
          <cell r="B492" t="str">
            <v>ПОСОЛЬСКАЯ с/к в/у 0.5кг 8шт.</v>
          </cell>
        </row>
        <row r="493">
          <cell r="A493">
            <v>1001060726531</v>
          </cell>
          <cell r="B493" t="str">
            <v>Z-ПРАЗДНИЧНАЯ с/к в/с в/у</v>
          </cell>
        </row>
        <row r="494">
          <cell r="A494">
            <v>1001060720614</v>
          </cell>
          <cell r="B494" t="str">
            <v>ПРАЗДНИЧНАЯ с/к в/с дек.спец.мгс</v>
          </cell>
        </row>
        <row r="495">
          <cell r="A495">
            <v>1001060724399</v>
          </cell>
          <cell r="B495" t="str">
            <v>ПРАЗДНИЧНАЯ с/к в/с дек.спец.мгс_Х5</v>
          </cell>
        </row>
        <row r="496">
          <cell r="A496">
            <v>1001062353984</v>
          </cell>
          <cell r="B496" t="str">
            <v>ПРЕСИЖН ПО-ОСТАН. с/к в/у 1/250 8шт.</v>
          </cell>
        </row>
        <row r="497">
          <cell r="A497">
            <v>1001062353679</v>
          </cell>
          <cell r="B497" t="str">
            <v>ПРЕСИЖН с/к в/у</v>
          </cell>
        </row>
        <row r="498">
          <cell r="A498">
            <v>1001062353684</v>
          </cell>
          <cell r="B498" t="str">
            <v>ПРЕСИЖН с/к в/у 1/250 8шт.</v>
          </cell>
        </row>
        <row r="499">
          <cell r="A499">
            <v>1001062355040</v>
          </cell>
          <cell r="B499" t="str">
            <v>Z-ПРЕСИЖН с/к в/у</v>
          </cell>
        </row>
        <row r="500">
          <cell r="A500">
            <v>1001062356572</v>
          </cell>
          <cell r="B500" t="str">
            <v>Z-ПРЕСИЖН с/к в/у 1/250</v>
          </cell>
        </row>
        <row r="501">
          <cell r="A501">
            <v>1001062355996</v>
          </cell>
          <cell r="B501" t="str">
            <v>ПРЕСИЖН с/к в/у_О</v>
          </cell>
        </row>
        <row r="502">
          <cell r="A502">
            <v>1001062353680</v>
          </cell>
          <cell r="B502" t="str">
            <v>ПРЕСИЖН с/к дек.спец.мгс</v>
          </cell>
        </row>
        <row r="503">
          <cell r="A503">
            <v>1001062353691</v>
          </cell>
          <cell r="B503" t="str">
            <v>ПРЕСИЖН с/к дек.спец.мгс_А-Т</v>
          </cell>
        </row>
        <row r="504">
          <cell r="A504">
            <v>1001062355700</v>
          </cell>
          <cell r="B504" t="str">
            <v>ПРЕСИЖН с/к дек.спец.мгс_Маяк</v>
          </cell>
        </row>
        <row r="505">
          <cell r="A505">
            <v>1001062353692</v>
          </cell>
          <cell r="B505" t="str">
            <v>ПРЕСИЖН с/к дек.спец.мгс_О</v>
          </cell>
        </row>
        <row r="506">
          <cell r="A506">
            <v>1001060746507</v>
          </cell>
          <cell r="B506" t="str">
            <v>ПРЕСТИЖ с/к в/у 1/250 16шт.</v>
          </cell>
        </row>
        <row r="507">
          <cell r="A507">
            <v>1001060763287</v>
          </cell>
          <cell r="B507" t="str">
            <v>САЛЯМИ ИТАЛЬЯНСКАЯ с/к в/у</v>
          </cell>
        </row>
        <row r="508">
          <cell r="A508">
            <v>1001060766093</v>
          </cell>
          <cell r="B508" t="str">
            <v>САЛЯМИ ИТАЛЬЯНСКАЯ с/к в/у 1/250 8шт_UZ</v>
          </cell>
        </row>
        <row r="509">
          <cell r="A509">
            <v>1001060765178</v>
          </cell>
          <cell r="B509" t="str">
            <v>САЛЯМИ ИТАЛЬЯНСКАЯ с/к в/у 1/250 8шт_СНГ</v>
          </cell>
        </row>
        <row r="510">
          <cell r="A510">
            <v>1001060764993</v>
          </cell>
          <cell r="B510" t="str">
            <v>САЛЯМИ ИТАЛЬЯНСКАЯ с/к в/у 1/250*8_120с</v>
          </cell>
        </row>
        <row r="511">
          <cell r="A511">
            <v>1001060765861</v>
          </cell>
          <cell r="B511" t="str">
            <v>Z-САЛЯМИ ИТАЛЬЯНСКАЯ с/к в/у 1/250</v>
          </cell>
        </row>
        <row r="512">
          <cell r="A512">
            <v>1001060765911</v>
          </cell>
          <cell r="B512" t="str">
            <v>Z-САЛЯМИ ИТАЛЬЯН. с/к в/у (для нарезки)</v>
          </cell>
        </row>
        <row r="513">
          <cell r="A513">
            <v>1001060766630</v>
          </cell>
          <cell r="B513" t="str">
            <v>Z-САЛЯМИ ИТАЛЬЯН. с/к (для нарезки)_ММК</v>
          </cell>
        </row>
        <row r="514">
          <cell r="A514">
            <v>1001060766187</v>
          </cell>
          <cell r="B514" t="str">
            <v>САЛЯМИ ИТАЛЬЯНСКАЯ с/к в/у_Глобус</v>
          </cell>
        </row>
        <row r="515">
          <cell r="A515">
            <v>1001060764082</v>
          </cell>
          <cell r="B515" t="str">
            <v>САЛЯМИ ИТАЛЬЯНСКАЯ с/к в/у_Метро</v>
          </cell>
        </row>
        <row r="516">
          <cell r="A516">
            <v>1001060763382</v>
          </cell>
          <cell r="B516" t="str">
            <v>САЛЯМИ ИТАЛЬЯНСКАЯ с/к в/у_О</v>
          </cell>
        </row>
        <row r="517">
          <cell r="A517">
            <v>1001060764255</v>
          </cell>
          <cell r="B517" t="str">
            <v>САЛЯМИ ИТАЛЬЯНСКАЯ с/к в/у_С</v>
          </cell>
        </row>
        <row r="518">
          <cell r="A518">
            <v>1001060765041</v>
          </cell>
          <cell r="B518" t="str">
            <v>Z-САЛЯМИ ИТАЛЬЯНСКАЯ с/к в/у</v>
          </cell>
        </row>
        <row r="519">
          <cell r="A519">
            <v>1001063114365</v>
          </cell>
          <cell r="B519" t="str">
            <v>САЛЯМИ МЕЛКОЗЕРНЁНАЯ с/к в/у</v>
          </cell>
        </row>
        <row r="520">
          <cell r="A520">
            <v>1001060784621</v>
          </cell>
          <cell r="B520" t="str">
            <v>САЛЯМИ МЕЛКОЗЕРНЁНАЯ с/к в/у_Ашан</v>
          </cell>
        </row>
        <row r="521">
          <cell r="A521">
            <v>1001063115804</v>
          </cell>
          <cell r="B521" t="str">
            <v>САЛЯМИ МЕЛКОЗЕРНЁНАЯ с/к в/у_Зельгрос</v>
          </cell>
        </row>
        <row r="522">
          <cell r="A522">
            <v>1001060784118</v>
          </cell>
          <cell r="B522" t="str">
            <v>САЛЯМИ МЕЛКОЗЕРНЕНАЯ с/к в/у_Л</v>
          </cell>
        </row>
        <row r="523">
          <cell r="A523">
            <v>1001060783353</v>
          </cell>
          <cell r="B523" t="str">
            <v>САЛЯМИ МЕЛКОЗЕРНЁНАЯ с/к в/у_О</v>
          </cell>
        </row>
        <row r="524">
          <cell r="A524">
            <v>1001063116571</v>
          </cell>
          <cell r="B524" t="str">
            <v>САЛЯМИ МЕЛКОЗЕРНЁНАЯ с/к в/у 0.5кг 8шт.</v>
          </cell>
        </row>
        <row r="525">
          <cell r="A525">
            <v>1001063115043</v>
          </cell>
          <cell r="B525" t="str">
            <v>Z-САЛЯМИ МЕЛКОЗЕРНЕНАЯ с/к в/у</v>
          </cell>
        </row>
        <row r="526">
          <cell r="A526">
            <v>1001063106576</v>
          </cell>
          <cell r="B526" t="str">
            <v>Z-САЛЯМИ Папа может с/к в/у 1/220</v>
          </cell>
        </row>
        <row r="527">
          <cell r="A527">
            <v>1001063105691</v>
          </cell>
          <cell r="B527" t="str">
            <v>САЛЯМИ Папа может с/к в/у</v>
          </cell>
        </row>
        <row r="528">
          <cell r="A528">
            <v>1001063105692</v>
          </cell>
          <cell r="B528" t="str">
            <v>САЛЯМИ Папа может с/к в/у 1/220 8шт.</v>
          </cell>
        </row>
        <row r="529">
          <cell r="A529">
            <v>1001063104299</v>
          </cell>
          <cell r="B529" t="str">
            <v>САЛЯМИ с/к в/у</v>
          </cell>
        </row>
        <row r="530">
          <cell r="A530">
            <v>1001060765451</v>
          </cell>
          <cell r="B530" t="str">
            <v>САЛЯМИ с/к в/у 1/250 8шт.</v>
          </cell>
        </row>
        <row r="531">
          <cell r="A531">
            <v>1001060766574</v>
          </cell>
          <cell r="B531" t="str">
            <v>Z-САЛЯМИ с/к в/у 1/250</v>
          </cell>
        </row>
        <row r="532">
          <cell r="A532">
            <v>1001065236702</v>
          </cell>
          <cell r="B532" t="str">
            <v>СВИНАЯ ГОСТ с/к б/о в/у 1/250 Х5/СТМ Вер</v>
          </cell>
        </row>
        <row r="533">
          <cell r="A533">
            <v>1001065236657</v>
          </cell>
          <cell r="B533" t="str">
            <v>Z-СВИНАЯ ГОСТ с/к б/о в/у 1/250</v>
          </cell>
        </row>
        <row r="534">
          <cell r="A534">
            <v>1001060736188</v>
          </cell>
          <cell r="B534" t="str">
            <v>СВИНАЯ ОСТАН. с/к в/с б/о в/у_Глобус</v>
          </cell>
        </row>
        <row r="535">
          <cell r="A535">
            <v>1001060730612</v>
          </cell>
          <cell r="B535" t="str">
            <v>СВИНАЯ ОСТАНКИНСКАЯ с/к в/с б/о в/у</v>
          </cell>
        </row>
        <row r="536">
          <cell r="A536">
            <v>1001060736386</v>
          </cell>
          <cell r="B536" t="str">
            <v>СВИНАЯ ОСТАНКИНСКАЯ с/к в/с б/о в/у_З</v>
          </cell>
        </row>
        <row r="537">
          <cell r="A537">
            <v>1001060733612</v>
          </cell>
          <cell r="B537" t="str">
            <v>СВИНАЯ ОСТАНКИНСКАЯ с/к в/с б/о в/у_М</v>
          </cell>
        </row>
        <row r="538">
          <cell r="A538">
            <v>1001060735045</v>
          </cell>
          <cell r="B538" t="str">
            <v>Z-СВИНАЯ ОСТАНКИНСКАЯ с/к в/у</v>
          </cell>
        </row>
        <row r="539">
          <cell r="A539">
            <v>1001060736583</v>
          </cell>
          <cell r="B539" t="str">
            <v>СВИНАЯ ОСТАНКИНСКАЯ с/к в/с в/у 0.5кг</v>
          </cell>
        </row>
        <row r="540">
          <cell r="A540">
            <v>1001060980077</v>
          </cell>
          <cell r="B540" t="str">
            <v>СТАРОСЛАВЯНСКАЯ с/к в/у</v>
          </cell>
        </row>
        <row r="541">
          <cell r="A541">
            <v>1001063215940</v>
          </cell>
          <cell r="B541" t="str">
            <v>ЧОРИЗО с/к в/у 1/245 6шт.</v>
          </cell>
        </row>
        <row r="542">
          <cell r="A542">
            <v>1001063215960</v>
          </cell>
          <cell r="B542" t="str">
            <v>Z-ЧОРИЗО с/к в/у 1/245 6шт.</v>
          </cell>
        </row>
        <row r="543">
          <cell r="A543">
            <v>1001062505480</v>
          </cell>
          <cell r="B543" t="str">
            <v>ЭКСТРА Папа может с/к в/у</v>
          </cell>
        </row>
        <row r="544">
          <cell r="A544">
            <v>1001062505483</v>
          </cell>
          <cell r="B544" t="str">
            <v>ЭКСТРА Папа может с/к в/у 1/250 8шт.</v>
          </cell>
        </row>
        <row r="545">
          <cell r="A545">
            <v>1001062504117</v>
          </cell>
          <cell r="B545" t="str">
            <v>ЭКСТРА Папа может с/к в/у_Л</v>
          </cell>
        </row>
        <row r="546">
          <cell r="A546">
            <v>1001062505617</v>
          </cell>
          <cell r="B546" t="str">
            <v>ЭКСТРА Папа может с/к в/у_СНГ</v>
          </cell>
        </row>
        <row r="547">
          <cell r="A547">
            <v>1001062504674</v>
          </cell>
          <cell r="B547" t="str">
            <v>Z-ЭКСТРА Папа может с/к в/у</v>
          </cell>
        </row>
        <row r="548">
          <cell r="A548">
            <v>1001062506575</v>
          </cell>
          <cell r="B548" t="str">
            <v>Z-ЭКСТРА Папа может с/к в/у 1/250</v>
          </cell>
        </row>
        <row r="549">
          <cell r="A549">
            <v>1001062475707</v>
          </cell>
          <cell r="B549" t="str">
            <v>ЮБИЛЕЙНАЯ Папа может с/к в/у 1/250 8шт.</v>
          </cell>
        </row>
        <row r="550">
          <cell r="A550">
            <v>1001062475739</v>
          </cell>
          <cell r="B550" t="str">
            <v>ЮБИЛЕЙНАЯ Папа может с/к в/у 1/250_СНГ</v>
          </cell>
        </row>
        <row r="551">
          <cell r="A551">
            <v>1001062473876</v>
          </cell>
          <cell r="B551" t="str">
            <v>ЮБИЛЕЙНАЯ с/к в/у</v>
          </cell>
        </row>
        <row r="552">
          <cell r="A552">
            <v>1001062474023</v>
          </cell>
          <cell r="B552" t="str">
            <v>ЮБИЛЕЙНАЯ с/к в/у 1/250 8шт.</v>
          </cell>
        </row>
        <row r="553">
          <cell r="A553">
            <v>1001062476095</v>
          </cell>
          <cell r="B553" t="str">
            <v>ЮБИЛЕЙНАЯ с/к в/у 1/250 8шт_UZ</v>
          </cell>
        </row>
        <row r="554">
          <cell r="A554">
            <v>1001062474767</v>
          </cell>
          <cell r="B554" t="str">
            <v>ЮБИЛЕЙНАЯ с/к в/у 1/250 8шт_СНГ</v>
          </cell>
        </row>
        <row r="555">
          <cell r="A555">
            <v>1001062476094</v>
          </cell>
          <cell r="B555" t="str">
            <v>ЮБИЛЕЙНАЯ с/к в/у_UZ</v>
          </cell>
        </row>
        <row r="556">
          <cell r="A556">
            <v>1001062473970</v>
          </cell>
          <cell r="B556" t="str">
            <v>ЮБИЛЕЙНАЯ с/к в/у_Ашан</v>
          </cell>
        </row>
        <row r="557">
          <cell r="A557">
            <v>1001062474154</v>
          </cell>
          <cell r="B557" t="str">
            <v>ЮБИЛЕЙНАЯ с/к в/у_Л</v>
          </cell>
        </row>
        <row r="558">
          <cell r="A558">
            <v>1001062473903</v>
          </cell>
          <cell r="B558" t="str">
            <v>ЮБИЛЕЙНАЯ с/к в/у_Х5</v>
          </cell>
        </row>
        <row r="559">
          <cell r="A559">
            <v>1001062475047</v>
          </cell>
          <cell r="B559" t="str">
            <v>Z-ЮБИЛЕЙНАЯ с/к в/у</v>
          </cell>
        </row>
        <row r="560">
          <cell r="A560">
            <v>1001062476300</v>
          </cell>
          <cell r="B560" t="str">
            <v>Z-ЮБИЛЕЙНАЯ с/к в/у 1/250</v>
          </cell>
        </row>
        <row r="561">
          <cell r="A561">
            <v>1001065466525</v>
          </cell>
          <cell r="B561" t="str">
            <v>Z-САН-РЕМО с/в (для нарезки)</v>
          </cell>
        </row>
        <row r="562">
          <cell r="A562">
            <v>1001063206631</v>
          </cell>
          <cell r="B562" t="str">
            <v>Z-МИЛАНО с/к (для нарезки)</v>
          </cell>
        </row>
        <row r="563">
          <cell r="A563">
            <v>1001065446632</v>
          </cell>
          <cell r="B563" t="str">
            <v>Z-ТОСКАНО с/к (для нарезки)</v>
          </cell>
        </row>
        <row r="564">
          <cell r="A564">
            <v>1001065456633</v>
          </cell>
          <cell r="B564" t="str">
            <v>Z-ПАЛЕРМО с/в (для нарезки)</v>
          </cell>
        </row>
        <row r="565">
          <cell r="A565">
            <v>1001060653917</v>
          </cell>
          <cell r="B565" t="str">
            <v>БАСТУРМА сыровяленая в/с в/у</v>
          </cell>
        </row>
        <row r="566">
          <cell r="A566">
            <v>1001070656289</v>
          </cell>
          <cell r="B566" t="str">
            <v>БАСТУРМА сыровяленая в/с в/у_Ашан</v>
          </cell>
        </row>
        <row r="567">
          <cell r="A567">
            <v>1001070656752</v>
          </cell>
          <cell r="B567" t="str">
            <v>БАСТУРМА сыровяленая в/с в/у_Глобус</v>
          </cell>
        </row>
        <row r="568">
          <cell r="A568">
            <v>1001070656152</v>
          </cell>
          <cell r="B568" t="str">
            <v>Z-БАСТУРМА сыровяленая в/с в/у</v>
          </cell>
        </row>
        <row r="569">
          <cell r="A569">
            <v>1001031016569</v>
          </cell>
          <cell r="B569" t="str">
            <v>КОЛБАСКИ БЕЛЫЕ МЮНХЕНСКИЕ б/о мгс_45с</v>
          </cell>
        </row>
        <row r="570">
          <cell r="A570">
            <v>1001032736549</v>
          </cell>
          <cell r="B570" t="str">
            <v>МЯСНЫЕ Папа может сар б/о мгс 1*3_Х5_45с</v>
          </cell>
        </row>
        <row r="571">
          <cell r="A571">
            <v>1001032736529</v>
          </cell>
          <cell r="B571" t="str">
            <v>МЯСНЫЕ Папа может сар б/о мгс 1*3_Л_45с</v>
          </cell>
        </row>
        <row r="572">
          <cell r="A572">
            <v>1001032736550</v>
          </cell>
          <cell r="B572" t="str">
            <v>МЯСНЫЕ Папа может сар б/о мгс 1*3_О_45с</v>
          </cell>
        </row>
        <row r="573">
          <cell r="A573">
            <v>1001032736546</v>
          </cell>
          <cell r="B573" t="str">
            <v>МЯСНЫЕ Папа может сар б/о мгс 1*3_СНГ_45с</v>
          </cell>
        </row>
        <row r="574">
          <cell r="A574">
            <v>1001032736089</v>
          </cell>
          <cell r="B574" t="str">
            <v>МЯСНЫЕ Папа может сар б/о мгс 1*3_UZ</v>
          </cell>
        </row>
        <row r="575">
          <cell r="A575">
            <v>1001033856607</v>
          </cell>
          <cell r="B575" t="str">
            <v>С ГОВЯДИНОЙ ПМ сар б/о мгс 1*3_45с</v>
          </cell>
        </row>
        <row r="576">
          <cell r="A576">
            <v>1001033856664</v>
          </cell>
          <cell r="B576" t="str">
            <v>С ГОВЯДИНОЙ ПМ сар б/о мгс 1*3_Х5</v>
          </cell>
        </row>
        <row r="577">
          <cell r="A577">
            <v>1001033856608</v>
          </cell>
          <cell r="B577" t="str">
            <v>С ГОВЯДИНОЙ ОРИГИН. сар б/о мгс 1*3_45с</v>
          </cell>
        </row>
        <row r="578">
          <cell r="A578">
            <v>1001035266650</v>
          </cell>
          <cell r="B578" t="str">
            <v>СОЧНЫЕ С СЫРОМ ПМ сар п/о мгс 1*3</v>
          </cell>
        </row>
        <row r="579">
          <cell r="A579">
            <v>1001035266651</v>
          </cell>
          <cell r="B579" t="str">
            <v>СОЧНЫЕ С СЫРОМ ПМ сар п/о мгс 0.3кг</v>
          </cell>
        </row>
        <row r="580">
          <cell r="A580">
            <v>1001031076527</v>
          </cell>
          <cell r="B580" t="str">
            <v>ШПИКАЧКИ СОЧНЫЕ ПМ сар б/о мгс 1*3_45с</v>
          </cell>
        </row>
        <row r="581">
          <cell r="A581">
            <v>1001031076547</v>
          </cell>
          <cell r="B581" t="str">
            <v>ШПИКАЧКИ СОЧНЫЕ сар б/о мгс 1*3_Т_45с</v>
          </cell>
        </row>
        <row r="582">
          <cell r="A582">
            <v>1001031076548</v>
          </cell>
          <cell r="B582" t="str">
            <v>ШПИКАЧКИ СОЧНЫЕ сар б/о мгс 1*3_Ашан_45с</v>
          </cell>
        </row>
        <row r="583">
          <cell r="A583">
            <v>1001031076545</v>
          </cell>
          <cell r="B583" t="str">
            <v>ШПИКАЧКИ СОЧНЫЕ сар б/о мгс 1*3_UZ_45с</v>
          </cell>
        </row>
        <row r="584">
          <cell r="A584">
            <v>1001035026308</v>
          </cell>
          <cell r="B584" t="str">
            <v>С ИНДЕЙКОЙ ПМ сар б/о мгс 1*3_СНГ</v>
          </cell>
        </row>
        <row r="585">
          <cell r="A585">
            <v>1001034065698</v>
          </cell>
          <cell r="B585" t="str">
            <v>СЫТНЫЕ Папа может сар б/о мгс 1*3_Маяк</v>
          </cell>
        </row>
        <row r="586">
          <cell r="A586">
            <v>1001034063297</v>
          </cell>
          <cell r="B586" t="str">
            <v>СЫТНЫЕ Папа может сар б/о мгс 1*3_СНГ</v>
          </cell>
        </row>
        <row r="587">
          <cell r="A587">
            <v>1001031896648</v>
          </cell>
          <cell r="B587" t="str">
            <v>СОЧНЫЕ Папа может сар п/о мгс 1*3</v>
          </cell>
        </row>
        <row r="588">
          <cell r="A588">
            <v>1001031896649</v>
          </cell>
          <cell r="B588" t="str">
            <v>СОЧНЫЕ Папа может сар п/о мгс 0.3кг</v>
          </cell>
        </row>
        <row r="589">
          <cell r="A589">
            <v>1001035326216</v>
          </cell>
          <cell r="B589" t="str">
            <v>ШПИКАЧКИ ДОМАШНИЕ СН п/о мгс 0.8*4</v>
          </cell>
        </row>
        <row r="590">
          <cell r="A590">
            <v>1001035326217</v>
          </cell>
          <cell r="B590" t="str">
            <v>ШПИКАЧКИ ДОМАШНИЕ СН п/о мгс 0.4кг 8шт.</v>
          </cell>
        </row>
        <row r="591">
          <cell r="A591">
            <v>1001035276652</v>
          </cell>
          <cell r="B591" t="str">
            <v>ШПИКАЧКИ СОЧНЫЕ С БЕКОНОМ п/о мгс 1*3</v>
          </cell>
        </row>
        <row r="592">
          <cell r="A592">
            <v>1001035276653</v>
          </cell>
          <cell r="B592" t="str">
            <v>ШПИКАЧКИ СОЧНЫЕ С БЕКОНОМ п/о мгс 0.3кг</v>
          </cell>
        </row>
        <row r="593">
          <cell r="A593">
            <v>1001031056625</v>
          </cell>
          <cell r="B593" t="str">
            <v>ГОВЯЖЬИ ОРИГИН. сар б/о мгс 0.4кг_45с</v>
          </cell>
        </row>
        <row r="594">
          <cell r="A594">
            <v>1001033856609</v>
          </cell>
          <cell r="B594" t="str">
            <v>С ГОВЯДИНОЙ ПМ сар б/о мгс 0.4кг_45с</v>
          </cell>
        </row>
        <row r="595">
          <cell r="A595">
            <v>1001034206618</v>
          </cell>
          <cell r="B595" t="str">
            <v>СВИНЫЕ сар б/о мгс 0.5кг Х5/СТМ Вернер</v>
          </cell>
        </row>
        <row r="596">
          <cell r="A596">
            <v>1001031076528</v>
          </cell>
          <cell r="B596" t="str">
            <v>ШПИКАЧКИ СОЧНЫЕ ПМ сар б/о мгс 0.4кг_45с</v>
          </cell>
        </row>
        <row r="597">
          <cell r="A597">
            <v>1001032516626</v>
          </cell>
          <cell r="B597" t="str">
            <v>ФИЛЕЙНЫЕ сар б/о мгс 0.4кг_45с</v>
          </cell>
        </row>
        <row r="598">
          <cell r="A598">
            <v>1001025546822</v>
          </cell>
          <cell r="B598" t="str">
            <v>ИЗ ОТБОРНОГО МЯСА ПМ сос п/о мгс 0.36кг</v>
          </cell>
        </row>
        <row r="599">
          <cell r="A599">
            <v>1001024795972</v>
          </cell>
          <cell r="B599" t="str">
            <v>КОЛБ.АССОРТИ БАРБЕКЮ б/о мгс 1/495</v>
          </cell>
        </row>
        <row r="600">
          <cell r="A600">
            <v>1001022246243</v>
          </cell>
          <cell r="B600" t="str">
            <v>КОПЧЕНЫЕ ПМ сос п/о мгс 0.6кг 8шт.</v>
          </cell>
        </row>
        <row r="601">
          <cell r="A601">
            <v>1001020966725</v>
          </cell>
          <cell r="B601" t="str">
            <v>МОЛОЧНЫЕ ТРАДИЦ. сос п/о мгс 0.6кг 8шт.</v>
          </cell>
        </row>
        <row r="602">
          <cell r="A602">
            <v>1001020965982</v>
          </cell>
          <cell r="B602" t="str">
            <v>МОЛОЧНЫЕ ТРАДИЦ. сос п/о мгс 0.6кг_СНГ</v>
          </cell>
        </row>
        <row r="603">
          <cell r="A603">
            <v>1001020966227</v>
          </cell>
          <cell r="B603" t="str">
            <v>МОЛОЧНЫЕ ТРАДИЦ. сос п/о мгс 0.6кг_LTF</v>
          </cell>
        </row>
        <row r="604">
          <cell r="A604">
            <v>1001022725838</v>
          </cell>
          <cell r="B604" t="str">
            <v>МЯСНЫЕ ПМ сос п/о мгс 1*3_СНГ_45с</v>
          </cell>
        </row>
        <row r="605">
          <cell r="A605">
            <v>1001022726086</v>
          </cell>
          <cell r="B605" t="str">
            <v>МЯСНЫЕ ПМ сос п/о мгс 1*3_UZ</v>
          </cell>
        </row>
        <row r="606">
          <cell r="A606">
            <v>1001022726303</v>
          </cell>
          <cell r="B606" t="str">
            <v>МЯСНЫЕ Папа может сос п/о мгс 1.5*3</v>
          </cell>
        </row>
        <row r="607">
          <cell r="A607">
            <v>1001022466242</v>
          </cell>
          <cell r="B607" t="str">
            <v>СЛИВОЧНЫЕ ПМ сос п/о мгс 0.6кг 8шт.</v>
          </cell>
        </row>
        <row r="608">
          <cell r="A608">
            <v>1001022376719</v>
          </cell>
          <cell r="B608" t="str">
            <v>СОЧНЫЕ ПМ сос п/о мгс 0.6кг 8шт.</v>
          </cell>
        </row>
        <row r="609">
          <cell r="A609">
            <v>1001024906062</v>
          </cell>
          <cell r="B609" t="str">
            <v>МОЛОЧНЫЕ К ЗАВТРАКУ сос п/о мгс 2*2</v>
          </cell>
        </row>
        <row r="610">
          <cell r="A610">
            <v>1001024906041</v>
          </cell>
          <cell r="B610" t="str">
            <v>МОЛОЧНЫЕ К ЗАВТРАКУ сос п/о мгс 1*3</v>
          </cell>
        </row>
        <row r="611">
          <cell r="A611">
            <v>1001022246713</v>
          </cell>
          <cell r="B611" t="str">
            <v>СОЧНЫЙ ГРИЛЬ ПМ сос п/о мгс 0.41кг 8шт.</v>
          </cell>
        </row>
        <row r="612">
          <cell r="A612">
            <v>1001022246232</v>
          </cell>
          <cell r="B612" t="str">
            <v>СОЧНЫЙ ГРИЛЬ ПМ сос п/о мгс 0.45кг 8шт.</v>
          </cell>
        </row>
        <row r="613">
          <cell r="A613">
            <v>1001022246647</v>
          </cell>
          <cell r="B613" t="str">
            <v>СОЧНЫЙ ГРИЛЬ ПМ сос п/о мгс 2*2_Ашан</v>
          </cell>
        </row>
        <row r="614">
          <cell r="A614">
            <v>1001022246662</v>
          </cell>
          <cell r="B614" t="str">
            <v>СОЧНЫЙ ГРИЛЬ ПМ сос п/о мгс 1*6</v>
          </cell>
        </row>
        <row r="615">
          <cell r="A615">
            <v>1001022246714</v>
          </cell>
          <cell r="B615" t="str">
            <v>СОЧНЫЙ ГРИЛЬ ПМ сос п/о мгс 1*6_СНГ</v>
          </cell>
        </row>
        <row r="616">
          <cell r="A616">
            <v>1001022246661</v>
          </cell>
          <cell r="B616" t="str">
            <v>СОЧНЫЙ ГРИЛЬ ПМ сос п/о мгс 1.5*4_Маяк</v>
          </cell>
        </row>
        <row r="617">
          <cell r="A617">
            <v>1001022246240</v>
          </cell>
          <cell r="B617" t="str">
            <v>КОПЧЕНЫЕ ПМ сос п/о мгс 0.45кг 7шт.</v>
          </cell>
        </row>
        <row r="618">
          <cell r="A618">
            <v>1001025166241</v>
          </cell>
          <cell r="B618" t="str">
            <v>ХОТ-ДОГ Папа может сос п/о мгс 0.38кг</v>
          </cell>
        </row>
        <row r="619">
          <cell r="A619">
            <v>1001025166776</v>
          </cell>
          <cell r="B619" t="str">
            <v>ХОТ-ДОГ Папа может сос п/о мгс 0.35кг</v>
          </cell>
        </row>
        <row r="620">
          <cell r="A620">
            <v>1001022725817</v>
          </cell>
          <cell r="B620" t="str">
            <v>МЯСНЫЕ Папа может сос п/о мгс 0.8*6_45с</v>
          </cell>
        </row>
        <row r="621">
          <cell r="A621">
            <v>1001020885808</v>
          </cell>
          <cell r="B621" t="str">
            <v>СОСИСКА.РУ сос ц/о мгс 1*4</v>
          </cell>
        </row>
        <row r="622">
          <cell r="A622">
            <v>1001020882881</v>
          </cell>
          <cell r="B622" t="str">
            <v>СОСИСКА.РУ сос ц/о мгс 2*2</v>
          </cell>
        </row>
        <row r="623">
          <cell r="A623">
            <v>1001020886646</v>
          </cell>
          <cell r="B623" t="str">
            <v>СОСИСКА.РУ сос ц/о в/у 1/300 8шт.</v>
          </cell>
        </row>
        <row r="624">
          <cell r="A624">
            <v>1001022556297</v>
          </cell>
          <cell r="B624" t="str">
            <v>ФИЛЕЙНЫЕ сос ц/о в/у 1/270 12шт_45с</v>
          </cell>
        </row>
        <row r="625">
          <cell r="A625">
            <v>1001022556069</v>
          </cell>
          <cell r="B625" t="str">
            <v>ФИЛЕЙНЫЕ Папа может сос ц/о мгс 0.33кг</v>
          </cell>
        </row>
        <row r="626">
          <cell r="A626">
            <v>1001022556116</v>
          </cell>
          <cell r="B626" t="str">
            <v>ФИЛЕЙНЫЕ сос ц/о мгс 0.4кг 6шт.</v>
          </cell>
        </row>
        <row r="627">
          <cell r="A627">
            <v>1001025176475</v>
          </cell>
          <cell r="B627" t="str">
            <v>С СЫРОМ Папа может сос ц/о мгс 0.4кг 6шт</v>
          </cell>
        </row>
        <row r="628">
          <cell r="A628">
            <v>1001025176518</v>
          </cell>
          <cell r="B628" t="str">
            <v>С СЫРОМ Папа может сос ц/о мгс 1*4</v>
          </cell>
        </row>
        <row r="629">
          <cell r="A629">
            <v>1001025176266</v>
          </cell>
          <cell r="B629" t="str">
            <v>С СЫРОМ Папа может сос ц/о мгс 1*4_Метро</v>
          </cell>
        </row>
        <row r="630">
          <cell r="A630">
            <v>1001022556708</v>
          </cell>
          <cell r="B630" t="str">
            <v>ИЗ ФИЛЕ КУРИНОЙ ГРУДКИ сос ц/о мгс 0.4кг</v>
          </cell>
        </row>
        <row r="631">
          <cell r="A631">
            <v>1001022296601</v>
          </cell>
          <cell r="B631" t="str">
            <v>ГОВЯЖЬИ СН сос п/о мгс 1*6</v>
          </cell>
        </row>
        <row r="632">
          <cell r="A632">
            <v>1001022296248</v>
          </cell>
          <cell r="B632" t="str">
            <v>ГОВЯЖЬИ СН сос п/о мгс 1кг 6шт.</v>
          </cell>
        </row>
        <row r="633">
          <cell r="A633">
            <v>1001022296656</v>
          </cell>
          <cell r="B633" t="str">
            <v>ГОВЯЖЬИ СН сос п/о мгс 2*2</v>
          </cell>
        </row>
        <row r="634">
          <cell r="A634">
            <v>1001023856779</v>
          </cell>
          <cell r="B634" t="str">
            <v>С ГОВЯДИНОЙ Папа может сос п/о мгс 1*6</v>
          </cell>
        </row>
        <row r="635">
          <cell r="A635">
            <v>1001020965981</v>
          </cell>
          <cell r="B635" t="str">
            <v>МОЛОЧНЫЕ ТРАДИЦ. сос п/о мгс 1*6_45с</v>
          </cell>
        </row>
        <row r="636">
          <cell r="A636">
            <v>1001020965989</v>
          </cell>
          <cell r="B636" t="str">
            <v>МОЛОЧНЫЕ ТРАДИЦ. сос п/о мгс 1*6_М_45с</v>
          </cell>
        </row>
        <row r="637">
          <cell r="A637">
            <v>1001020966082</v>
          </cell>
          <cell r="B637" t="str">
            <v>МОЛОЧНЫЕ ТРАДИЦ. сос п/о мгс 1*6_UZ</v>
          </cell>
        </row>
        <row r="638">
          <cell r="A638">
            <v>1001020966443</v>
          </cell>
          <cell r="B638" t="str">
            <v>МОЛОЧНЫЕ ТРАДИЦ. сос п/о мгс 1*6_Т</v>
          </cell>
        </row>
        <row r="639">
          <cell r="A639">
            <v>1001020966194</v>
          </cell>
          <cell r="B639" t="str">
            <v>МОЛОЧНЫЕ ОРИГИН. сос п/о мгс 1*6_Kvalita</v>
          </cell>
        </row>
        <row r="640">
          <cell r="A640">
            <v>1001020936287</v>
          </cell>
          <cell r="B640" t="str">
            <v>МОЛОЧНЫЕ ОРИГИН. СН сос ц/о мгс 1*6</v>
          </cell>
        </row>
        <row r="641">
          <cell r="A641">
            <v>1001020936418</v>
          </cell>
          <cell r="B641" t="str">
            <v>МОЛОЧНЫЕ ОРИГИН. СН сос ц/о в/у 1/350</v>
          </cell>
        </row>
        <row r="642">
          <cell r="A642">
            <v>1001020936584</v>
          </cell>
          <cell r="B642" t="str">
            <v>МОЛОЧНЫЕ ОРИГИН.Коровино сос п/о мгс 1*6</v>
          </cell>
        </row>
        <row r="643">
          <cell r="A643">
            <v>1001023696765</v>
          </cell>
          <cell r="B643" t="str">
            <v>РУБЛЕНЫЕ сос ц/о мгс 0.36кг 10шт.</v>
          </cell>
        </row>
        <row r="644">
          <cell r="A644">
            <v>1001023696766</v>
          </cell>
          <cell r="B644" t="str">
            <v>РУБЛЕНЫЕ сос ц/о мгс 1кг 4шт.</v>
          </cell>
        </row>
        <row r="645">
          <cell r="A645">
            <v>1001023696767</v>
          </cell>
          <cell r="B645" t="str">
            <v>РУБЛЕНЫЕ сос ц/о мгс 1*4</v>
          </cell>
        </row>
        <row r="646">
          <cell r="A646">
            <v>1001020845026</v>
          </cell>
          <cell r="B646" t="str">
            <v>СЛИВОЧНЫЕ сос ц/о мгс 1*6</v>
          </cell>
        </row>
        <row r="647">
          <cell r="A647">
            <v>1001020846764</v>
          </cell>
          <cell r="B647" t="str">
            <v>СЛИВОЧНЫЕ сос ц/о мгс 1*4</v>
          </cell>
        </row>
        <row r="648">
          <cell r="A648">
            <v>1001020846763</v>
          </cell>
          <cell r="B648" t="str">
            <v>СЛИВОЧНЫЕ сос ц/о мгс 1кг 4шт.</v>
          </cell>
        </row>
        <row r="649">
          <cell r="A649">
            <v>1001020846762</v>
          </cell>
          <cell r="B649" t="str">
            <v>СЛИВОЧНЫЕ сос ц/о мгс 0.41кг 8шт.</v>
          </cell>
        </row>
        <row r="650">
          <cell r="A650">
            <v>1001025486770</v>
          </cell>
          <cell r="B650" t="str">
            <v>С ПАПРИКОЙ сос ц/о мгс 0.41кг 4шт.</v>
          </cell>
        </row>
        <row r="651">
          <cell r="A651">
            <v>1001025176768</v>
          </cell>
          <cell r="B651" t="str">
            <v>С СЫРОМ сос ц/о мгс 0.41кг 4шт.</v>
          </cell>
        </row>
        <row r="652">
          <cell r="A652">
            <v>1001022376088</v>
          </cell>
          <cell r="B652" t="str">
            <v>СОЧНЫЕ сос п/о мгс 1*6_UZ</v>
          </cell>
        </row>
        <row r="653">
          <cell r="A653">
            <v>1001022376113</v>
          </cell>
          <cell r="B653" t="str">
            <v>СОЧНЫЕ сос п/о мгс 1*6_Ашан</v>
          </cell>
        </row>
        <row r="654">
          <cell r="A654">
            <v>1001024976530</v>
          </cell>
          <cell r="B654" t="str">
            <v>МОЛОЧНЫЕ КЛАССИЧЕСКИЕ сос п/о мгс 0.8кг</v>
          </cell>
        </row>
        <row r="655">
          <cell r="A655">
            <v>1001024976616</v>
          </cell>
          <cell r="B655" t="str">
            <v>МОЛОЧНЫЕ КЛАССИЧЕСКИЕ сос п/о в/у 0.3кг</v>
          </cell>
        </row>
        <row r="656">
          <cell r="A656">
            <v>1001024976585</v>
          </cell>
          <cell r="B656" t="str">
            <v>МОЛОЧНЫЕ КЛАС.Коровино сос п/о в/у 1/300</v>
          </cell>
        </row>
        <row r="657">
          <cell r="A657">
            <v>1001020965974</v>
          </cell>
          <cell r="B657" t="str">
            <v>МОЛОЧНЫЕ ТРАДИЦ. сос п/о мгс 2*4_45c</v>
          </cell>
        </row>
        <row r="658">
          <cell r="A658">
            <v>1001024976123</v>
          </cell>
          <cell r="B658" t="str">
            <v>МОЛОЧНЫЕ КЛАССИЧЕСКИЕ ПМ сос п/о мгс 2*4</v>
          </cell>
        </row>
        <row r="659">
          <cell r="A659">
            <v>1001020836257</v>
          </cell>
          <cell r="B659" t="str">
            <v>МОЛОЧНЫЕ ГОСТ ПМ сос п/о мгс 0.3кг 7шт.</v>
          </cell>
        </row>
        <row r="660">
          <cell r="A660">
            <v>1001020836750</v>
          </cell>
          <cell r="B660" t="str">
            <v>МОЛОЧНЫЕ ГОСТ СН сос п/о мгс 0.41кг 10шт</v>
          </cell>
        </row>
        <row r="661">
          <cell r="A661">
            <v>1001020836588</v>
          </cell>
          <cell r="B661" t="str">
            <v>МОЛОЧНЫЕ ГОСТ СН сос п/о мгс 1*6</v>
          </cell>
        </row>
        <row r="662">
          <cell r="A662">
            <v>1001020835964</v>
          </cell>
          <cell r="B662" t="str">
            <v>МОЛОЧНЫЕ ГОСТ сос б/о мгс 1*3</v>
          </cell>
        </row>
        <row r="663">
          <cell r="A663">
            <v>1001020836388</v>
          </cell>
          <cell r="B663" t="str">
            <v>МОЛОЧНЫЕ ГОСТ сос ц/о мгс 1*4</v>
          </cell>
        </row>
        <row r="664">
          <cell r="A664">
            <v>1001020836761</v>
          </cell>
          <cell r="B664" t="str">
            <v>МОЛОЧНЫЕ ГОСТ сос ц/о мгс 1*4</v>
          </cell>
        </row>
        <row r="665">
          <cell r="A665">
            <v>1001020836760</v>
          </cell>
          <cell r="B665" t="str">
            <v>МОЛОЧНЫЕ ГОСТ сос ц/о мгс 1кг 4шт.</v>
          </cell>
        </row>
        <row r="666">
          <cell r="A666">
            <v>1001020836759</v>
          </cell>
          <cell r="B666" t="str">
            <v>МОЛОЧНЫЕ ГОСТ сос ц/о мгс 0.4кг 8шт.</v>
          </cell>
        </row>
        <row r="667">
          <cell r="A667">
            <v>1001020836617</v>
          </cell>
          <cell r="B667" t="str">
            <v>МОЛОЧНЫЕ сос ц/о мгс 0.5кг Х5/СТМ Вернер</v>
          </cell>
        </row>
        <row r="668">
          <cell r="A668">
            <v>1001020836413</v>
          </cell>
          <cell r="B668" t="str">
            <v>МОЛОЧНЫЕ Коровино сос п/о мгс 1кг 6шт.</v>
          </cell>
        </row>
        <row r="669">
          <cell r="A669">
            <v>1001020836253</v>
          </cell>
          <cell r="B669" t="str">
            <v>МОЛОЧНЫЕ Коровино сос п/о мгс 1.5*6</v>
          </cell>
        </row>
        <row r="670">
          <cell r="A670">
            <v>1001020836250</v>
          </cell>
          <cell r="B670" t="str">
            <v>МОЛОЧНЫЕ Коровино сос п/о мгс 1.5*6_М</v>
          </cell>
        </row>
        <row r="671">
          <cell r="A671">
            <v>1001020836234</v>
          </cell>
          <cell r="B671" t="str">
            <v>МОЛОЧНЫЕ Коровино сос п/о мгс 1.5*6_Ц</v>
          </cell>
        </row>
        <row r="672">
          <cell r="A672">
            <v>1001025526778</v>
          </cell>
          <cell r="B672" t="str">
            <v>МЯСНИКС Папа Может сос б/о мгс 1/160</v>
          </cell>
        </row>
        <row r="673">
          <cell r="A673">
            <v>1001022246738</v>
          </cell>
          <cell r="B673" t="str">
            <v>КОПЧЕНЫЕ ПМ сос п/о мгс 0.940*6</v>
          </cell>
        </row>
        <row r="674">
          <cell r="A674">
            <v>1001022246739</v>
          </cell>
          <cell r="B674" t="str">
            <v>КЛАССИЧЕСКИЕ ПМ сос п/о мгс_Kvalita</v>
          </cell>
        </row>
        <row r="675">
          <cell r="A675">
            <v>1001022655999</v>
          </cell>
          <cell r="B675" t="str">
            <v>МОЛОЧНЫЕ ПРЕМИУМ сос п/о мгс 0.6кг 45c</v>
          </cell>
        </row>
        <row r="676">
          <cell r="A676">
            <v>1001020844249</v>
          </cell>
          <cell r="B676" t="str">
            <v>СЛИВОЧНЫЕ сос ц/о мгс 2*2_30с</v>
          </cell>
        </row>
        <row r="677">
          <cell r="A677">
            <v>1001022465820</v>
          </cell>
          <cell r="B677" t="str">
            <v>СЛИВОЧНЫЕ Папа может сос п/о мгс 2*2_45с</v>
          </cell>
        </row>
        <row r="678">
          <cell r="A678">
            <v>1001022464491</v>
          </cell>
          <cell r="B678" t="str">
            <v>СЛИВОЧНЫЕ ПМ сос п/о мгс 0.940кг 4шт.</v>
          </cell>
        </row>
        <row r="679">
          <cell r="A679">
            <v>1001022466226</v>
          </cell>
          <cell r="B679" t="str">
            <v>СЛИВОЧНЫЕ Папа может сос п/о мгс 1кг 4шт</v>
          </cell>
        </row>
        <row r="680">
          <cell r="A680">
            <v>1001022465823</v>
          </cell>
          <cell r="B680" t="str">
            <v>СЛИВОЧНЫЕ Папа может сос п/о мгс 1*4_45с</v>
          </cell>
        </row>
        <row r="681">
          <cell r="A681">
            <v>1001022466122</v>
          </cell>
          <cell r="B681" t="str">
            <v>СЛИВОЧНЫЕ ПМ сос п/о мгс 1*4_Ашан</v>
          </cell>
        </row>
        <row r="682">
          <cell r="A682">
            <v>1001022375214</v>
          </cell>
          <cell r="B682" t="str">
            <v>СОЧНЫЕ сос п/о мгс 1*4_Х5</v>
          </cell>
        </row>
        <row r="683">
          <cell r="A683">
            <v>1001022556295</v>
          </cell>
          <cell r="B683" t="str">
            <v>ФИЛЕЙНЫЕ сос ц/о мгс 1.5*2_45с</v>
          </cell>
        </row>
        <row r="684">
          <cell r="A684">
            <v>1001022556296</v>
          </cell>
          <cell r="B684" t="str">
            <v>ФИЛЕЙНЫЕ сос ц/о мгс 1.5*2_Спар_45с</v>
          </cell>
        </row>
        <row r="685">
          <cell r="A685">
            <v>1001022556254</v>
          </cell>
          <cell r="B685" t="str">
            <v>ФИЛЕЙНЫЕ Папа может сос ц/о мгс 1.5*2</v>
          </cell>
        </row>
        <row r="686">
          <cell r="A686">
            <v>1001024253493</v>
          </cell>
          <cell r="B686" t="str">
            <v>ЭКСТРА ФИЛЕЙНЫЕ сос п/о мгс 1.5*2_СНГ</v>
          </cell>
        </row>
        <row r="687">
          <cell r="A687">
            <v>1001024256080</v>
          </cell>
          <cell r="B687" t="str">
            <v>ЭКСТРА ФИЛЕЙНЫЕ сос п/о мгс 1.5*2_UZ</v>
          </cell>
        </row>
        <row r="688">
          <cell r="A688">
            <v>1001024255697</v>
          </cell>
          <cell r="B688" t="str">
            <v>ЭКСТРА ФИЛЕЙНЫЕ сос п/о мгс 1.5*2</v>
          </cell>
        </row>
        <row r="689">
          <cell r="A689">
            <v>1001020846751</v>
          </cell>
          <cell r="B689" t="str">
            <v>СЛИВОЧНЫЕ СН сос п/о мгс 0.41кг 10шт.</v>
          </cell>
        </row>
        <row r="690">
          <cell r="A690">
            <v>1001020846718</v>
          </cell>
          <cell r="B690" t="str">
            <v>СЛИВОЧНЫЕ СН сос п/о в/у 1/360 (1+1)</v>
          </cell>
        </row>
        <row r="691">
          <cell r="A691">
            <v>1001020846563</v>
          </cell>
          <cell r="B691" t="str">
            <v>СЛИВОЧНЫЕ СН сос п/о мгс 1*6</v>
          </cell>
        </row>
        <row r="692">
          <cell r="A692">
            <v>1001022466726</v>
          </cell>
          <cell r="B692" t="str">
            <v>СЛИВОЧНЫЕ ПМ сос п/о мгс 0.41кг 10шт.</v>
          </cell>
        </row>
        <row r="693">
          <cell r="A693">
            <v>1001022466236</v>
          </cell>
          <cell r="B693" t="str">
            <v>СЛИВОЧНЫЕ ПМ сос п/о мгс 0.45кг 10шт.</v>
          </cell>
        </row>
        <row r="694">
          <cell r="A694">
            <v>1001022466237</v>
          </cell>
          <cell r="B694" t="str">
            <v>СЛИВОЧНЫЕ ПМ сос п/о мгс 0.45кг_СНГ</v>
          </cell>
        </row>
        <row r="695">
          <cell r="A695">
            <v>1001022376721</v>
          </cell>
          <cell r="B695" t="str">
            <v>СОЧНЫЕ ПМ сос п/о мгс 0.45кг_СНГ</v>
          </cell>
        </row>
        <row r="696">
          <cell r="A696">
            <v>1001022376087</v>
          </cell>
          <cell r="B696" t="str">
            <v>СОЧНЫЕ сос п/о мгс 0.45кг_UZ</v>
          </cell>
        </row>
        <row r="697">
          <cell r="A697">
            <v>1001025076503</v>
          </cell>
          <cell r="B697" t="str">
            <v>ФИРМЕННЫЕ ПМ сос п/о мгс 0.45кг 16шт.</v>
          </cell>
        </row>
        <row r="698">
          <cell r="A698">
            <v>1001022373812</v>
          </cell>
          <cell r="B698" t="str">
            <v>СОЧНЫЕ сос п/о мгс 2*2</v>
          </cell>
        </row>
        <row r="699">
          <cell r="A699">
            <v>1001022374683</v>
          </cell>
          <cell r="B699" t="str">
            <v>СОЧНЫЕ сос п/о мгс 2*2_С</v>
          </cell>
        </row>
        <row r="700">
          <cell r="A700">
            <v>1001022373753</v>
          </cell>
          <cell r="B700" t="str">
            <v>СОЧНЫЕ сос п/о мгс 1*4_О</v>
          </cell>
        </row>
        <row r="701">
          <cell r="A701">
            <v>1001024946052</v>
          </cell>
          <cell r="B701" t="str">
            <v>В ДОМИКЕ МОЛОЧНЫЕ сос ц/о мгс 0.3кг</v>
          </cell>
        </row>
        <row r="702">
          <cell r="A702">
            <v>1001022375915</v>
          </cell>
          <cell r="B702" t="str">
            <v>КЛАССИКА Папа может сос п/о в/у 1/350</v>
          </cell>
        </row>
        <row r="703">
          <cell r="A703">
            <v>1001020844240</v>
          </cell>
          <cell r="B703" t="str">
            <v>СЛИВОЧНЫЕ сос ц/о в/у 1/350 8шт_30с</v>
          </cell>
        </row>
        <row r="704">
          <cell r="A704">
            <v>1001020844243</v>
          </cell>
          <cell r="B704" t="str">
            <v>СЛИВОЧНЫЕ ПРЕМИУМ сос ц/о в/у 1/350_30с</v>
          </cell>
        </row>
        <row r="705">
          <cell r="A705">
            <v>1001022375533</v>
          </cell>
          <cell r="B705" t="str">
            <v>СОЧНЫЕ сос п/о в/у 1/350 8шт_45с</v>
          </cell>
        </row>
        <row r="706">
          <cell r="A706">
            <v>1001022375318</v>
          </cell>
          <cell r="B706" t="str">
            <v>СОЧНЫЕ сос п/о в/у 1/350_СНГ</v>
          </cell>
        </row>
        <row r="707">
          <cell r="A707">
            <v>1001022725819</v>
          </cell>
          <cell r="B707" t="str">
            <v>МЯСНЫЕ Папа может сос п/о в/у 0.4кг_45с</v>
          </cell>
        </row>
        <row r="708">
          <cell r="A708">
            <v>1001025506777</v>
          </cell>
          <cell r="B708" t="str">
            <v>МЯСНЫЕ С ГОВЯДИНОЙ ПМ сос п/о мгс 0.4кг</v>
          </cell>
        </row>
        <row r="709">
          <cell r="A709">
            <v>1001021966602</v>
          </cell>
          <cell r="B709" t="str">
            <v>БАВАРСКИЕ ПМ сос ц/о мгс 0.35кг 8шт.</v>
          </cell>
        </row>
        <row r="710">
          <cell r="A710">
            <v>1001021966743</v>
          </cell>
          <cell r="B710" t="str">
            <v>БАВАРСКИЕ ПМ сос ц/о мгс 0.56кг 10шт.</v>
          </cell>
        </row>
        <row r="711">
          <cell r="A711">
            <v>1001024636068</v>
          </cell>
          <cell r="B711" t="str">
            <v>БОГАТЫРСКИЕ ПМ сос п/о в/у 0.4кг_45с</v>
          </cell>
        </row>
        <row r="712">
          <cell r="A712">
            <v>1001024636438</v>
          </cell>
          <cell r="B712" t="str">
            <v>БОГАТЫРСКИЕ Папа может сос п/о в/у 0.3кг</v>
          </cell>
        </row>
        <row r="713">
          <cell r="A713">
            <v>1001025366140</v>
          </cell>
          <cell r="B713" t="str">
            <v>ДОМАШНИЕ СО СЛИВК.ПМ сос п/о мгс 0.5кг</v>
          </cell>
        </row>
        <row r="714">
          <cell r="A714">
            <v>1001025336251</v>
          </cell>
          <cell r="B714" t="str">
            <v>СИБИРСКИЕ Папа Может сос п/о 1*6</v>
          </cell>
        </row>
        <row r="715">
          <cell r="A715">
            <v>1001025336252</v>
          </cell>
          <cell r="B715" t="str">
            <v>СИБИРСКИЕ Папа Может сос п/о в/у 0.4кг</v>
          </cell>
        </row>
        <row r="716">
          <cell r="A716">
            <v>1001024906042</v>
          </cell>
          <cell r="B716" t="str">
            <v>МОЛОЧНЫЕ К ЗАВТРАКУ сос п/о в/у 0.4кг</v>
          </cell>
        </row>
        <row r="717">
          <cell r="A717">
            <v>1001022556299</v>
          </cell>
          <cell r="B717" t="str">
            <v>ФИЛЕЙНЫЕ сос ц/о в/у 1/495 6шт_45с</v>
          </cell>
        </row>
        <row r="718">
          <cell r="A718">
            <v>1001020965976</v>
          </cell>
          <cell r="B718" t="str">
            <v>МОЛОЧНЫЕ ТРАДИЦ. сос п/о в/у 1/350_45с</v>
          </cell>
        </row>
        <row r="719">
          <cell r="A719">
            <v>1001020966144</v>
          </cell>
          <cell r="B719" t="str">
            <v>МОЛОЧНЫЕ ТРАДИЦ. сос п/о в/у 1/360 (1+1)</v>
          </cell>
        </row>
        <row r="720">
          <cell r="A720">
            <v>1001022376722</v>
          </cell>
          <cell r="B720" t="str">
            <v>СОЧНЫЕ ПМ сос п/о мгс 0.41кг 10шт.</v>
          </cell>
        </row>
        <row r="721">
          <cell r="A721">
            <v>1001022376813</v>
          </cell>
          <cell r="B721" t="str">
            <v>СОЧНЫЕ ПМ сос п/о мгс 0.41кг_СНГ</v>
          </cell>
        </row>
        <row r="722">
          <cell r="A722">
            <v>1001022376814</v>
          </cell>
          <cell r="B722" t="str">
            <v>СОЧНЫЕ ПМ сос п/о мгс 0.41кг_UZ</v>
          </cell>
        </row>
        <row r="723">
          <cell r="A723">
            <v>1001022376720</v>
          </cell>
          <cell r="B723" t="str">
            <v>СОЧНЫЕ ПМ сос п/о мгс 0.45кг 10шт.</v>
          </cell>
        </row>
        <row r="724">
          <cell r="A724">
            <v>1001020836724</v>
          </cell>
          <cell r="B724" t="str">
            <v>МОЛОЧНЫЕ ПМ сос п/о мгс 0.41кг 10шт.</v>
          </cell>
        </row>
        <row r="725">
          <cell r="A725">
            <v>1001020836723</v>
          </cell>
          <cell r="B725" t="str">
            <v>МОЛОЧНЫЕ ПМ сос п/о мгс 0.45кг 10шт.</v>
          </cell>
        </row>
        <row r="726">
          <cell r="A726">
            <v>1003171433209</v>
          </cell>
          <cell r="B726" t="str">
            <v>ГУЛЯШ СВИНОЙ мгс 0.4кг 4шт.охл_Х5(СТМ)</v>
          </cell>
        </row>
        <row r="727">
          <cell r="A727">
            <v>1003171436318</v>
          </cell>
          <cell r="B727" t="str">
            <v>ГУЛЯШ СВИНОЙ мгс 0.4кг 4шт.охл.</v>
          </cell>
        </row>
        <row r="728">
          <cell r="A728">
            <v>1003174355591</v>
          </cell>
          <cell r="B728" t="str">
            <v>КОРЕЕЧКА В ПРЯН.МАРИНАДЕ мгс 0.4кг охл.</v>
          </cell>
        </row>
        <row r="729">
          <cell r="A729">
            <v>1003173305387</v>
          </cell>
          <cell r="B729" t="str">
            <v>НАБОР ДЛЯ СУПА мгс 0.4кг 4шт.охл_Х5(СТМ)</v>
          </cell>
        </row>
        <row r="730">
          <cell r="A730">
            <v>1003171576423</v>
          </cell>
          <cell r="B730" t="str">
            <v>ПОДЖАРКА СВИНАЯ мгс 0.4кг охл_СТМ Маркет</v>
          </cell>
        </row>
        <row r="731">
          <cell r="A731">
            <v>1003173575589</v>
          </cell>
          <cell r="B731" t="str">
            <v xml:space="preserve">СОЧНЫЙ СТЕЙК В МАРИНАДЕ мгс 0.4кг охл. </v>
          </cell>
        </row>
        <row r="732">
          <cell r="A732">
            <v>1003173075592</v>
          </cell>
          <cell r="B732" t="str">
            <v>СТЕЙК СВ.НА КОСТОЧКЕ мгс 0.4кг охл_Х5</v>
          </cell>
        </row>
        <row r="733">
          <cell r="A733">
            <v>1003171736432</v>
          </cell>
          <cell r="B733" t="str">
            <v>ШЕЙКА СВИНАЯ мгс 0.4кг охл_Х5/СТМ_12с</v>
          </cell>
        </row>
        <row r="734">
          <cell r="A734">
            <v>1003171735722</v>
          </cell>
          <cell r="B734" t="str">
            <v>ШЕЙКА СВИНАЯ мгс 0.4кг 4шт.охл.</v>
          </cell>
        </row>
        <row r="735">
          <cell r="A735">
            <v>1003171735428</v>
          </cell>
          <cell r="B735" t="str">
            <v>ШЕЙКА СВИНАЯ(нарезка) мгс 0.5кг 4шт.охл.</v>
          </cell>
        </row>
        <row r="736">
          <cell r="A736">
            <v>1003171746431</v>
          </cell>
          <cell r="B736" t="str">
            <v>ШНИЦЕЛЬ СВИНОЙ мгс 0.4кг охл_Х5/СТМ_12с</v>
          </cell>
        </row>
        <row r="737">
          <cell r="A737">
            <v>1003171746417</v>
          </cell>
          <cell r="B737" t="str">
            <v>ШНИЦЕЛЬ СВИНОЙ мгс 0.4кг охл_Х5/СТМ Верн</v>
          </cell>
        </row>
        <row r="738">
          <cell r="A738">
            <v>1003171755435</v>
          </cell>
          <cell r="B738" t="str">
            <v>ЭСКАЛОП СВИНОЙ мгс 0.4кг 4шт.охл.</v>
          </cell>
        </row>
        <row r="739">
          <cell r="A739">
            <v>1003171756424</v>
          </cell>
          <cell r="B739" t="str">
            <v>ЭСКАЛОП СВИНОЙ мгс 0.4кг охл_СТМ Маркет</v>
          </cell>
        </row>
        <row r="740">
          <cell r="A740">
            <v>1003173395346</v>
          </cell>
          <cell r="B740" t="str">
            <v>АРОМАТНЫЕ ТРАВЫ И ЛУК мгс 0.35кг охл.</v>
          </cell>
        </row>
        <row r="741">
          <cell r="A741">
            <v>1003173405386</v>
          </cell>
          <cell r="B741" t="str">
            <v>ЛЮБИТЕЛЯМ ОСТРЕНЬКОГО мгс 0.35кг охл.</v>
          </cell>
        </row>
        <row r="742">
          <cell r="A742">
            <v>1003173415388</v>
          </cell>
          <cell r="B742" t="str">
            <v>НЕЖНЫЙ КЕФИРНЫЙ МАРИНАД мгс 0.35кг охл.</v>
          </cell>
        </row>
        <row r="743">
          <cell r="A743">
            <v>1003174575856</v>
          </cell>
          <cell r="B743" t="str">
            <v>КОЛБАСКИ ЛАПЛАНДИЯ мгс 0.290кг охл.</v>
          </cell>
        </row>
        <row r="744">
          <cell r="A744">
            <v>1003171625567</v>
          </cell>
          <cell r="B744" t="str">
            <v>РУЛЬКА СВИНАЯ в/у охл_Х5</v>
          </cell>
        </row>
        <row r="745">
          <cell r="A745">
            <v>1003171626290</v>
          </cell>
          <cell r="B745" t="str">
            <v>РУЛЬКА СВИНАЯ в/у охл_Х5</v>
          </cell>
        </row>
        <row r="746">
          <cell r="A746">
            <v>1003171504725</v>
          </cell>
          <cell r="B746" t="str">
            <v>КУПАТЫ НЮРНБЕРГСКИЕ мгс 0.4кг 6шт.охл.</v>
          </cell>
        </row>
        <row r="747">
          <cell r="A747">
            <v>1003174565855</v>
          </cell>
          <cell r="B747" t="str">
            <v>КОРЕЕЧКА ПО-ФИНСКИ мгс охл.</v>
          </cell>
        </row>
        <row r="748">
          <cell r="A748">
            <v>1003174565921</v>
          </cell>
          <cell r="B748" t="str">
            <v>КОРЕЕЧКА ПО-ФИНСКИ мгс охл_Л</v>
          </cell>
        </row>
        <row r="749">
          <cell r="A749">
            <v>1003171465375</v>
          </cell>
          <cell r="B749" t="str">
            <v>КОРЕЙКА СВИНАЯ м/к мгс охл.</v>
          </cell>
        </row>
        <row r="750">
          <cell r="A750">
            <v>1003175086171</v>
          </cell>
          <cell r="B750" t="str">
            <v>МЕДАЛЬОНЫ ИЗ СВ.ВЫРЕЗ.В МАРИНАДЕ мгс охл</v>
          </cell>
        </row>
        <row r="751">
          <cell r="A751">
            <v>1003175086294</v>
          </cell>
          <cell r="B751" t="str">
            <v>МЕДАЛЬОНЫ ИЗ СВ.ВЫР.В МАРИНАДЕ мгс охл_А</v>
          </cell>
        </row>
        <row r="752">
          <cell r="A752">
            <v>1003175086230</v>
          </cell>
          <cell r="B752" t="str">
            <v>МЕДАЛЬОНЫ ИЗ СВ.ВЫР.В МАРИНАДЕ мгс охл_М</v>
          </cell>
        </row>
        <row r="753">
          <cell r="A753">
            <v>1003175136198</v>
          </cell>
          <cell r="B753" t="str">
            <v>ОКОРОК РОЖДЕСТВЕНСКИЙ мгс охл.</v>
          </cell>
        </row>
        <row r="754">
          <cell r="A754">
            <v>1003173544959</v>
          </cell>
          <cell r="B754" t="str">
            <v>СВИНИНА ПРАЗДНИЧНАЯ мгс охл.</v>
          </cell>
        </row>
        <row r="755">
          <cell r="A755">
            <v>1003173545215</v>
          </cell>
          <cell r="B755" t="str">
            <v>СВИНИНА ПРАЗДНИЧНАЯ мгс охл_Л(СТМ)</v>
          </cell>
        </row>
        <row r="756">
          <cell r="A756">
            <v>1003173546199</v>
          </cell>
          <cell r="B756" t="str">
            <v>СВИНИНА ПРАЗДНИЧНАЯ мгс охл_Ашан</v>
          </cell>
        </row>
        <row r="757">
          <cell r="A757">
            <v>1003173545857</v>
          </cell>
          <cell r="B757" t="str">
            <v>СВИНИНА ПРАЗДНИЧНАЯ мгс охл_ФМ</v>
          </cell>
        </row>
        <row r="758">
          <cell r="A758">
            <v>1003171725665</v>
          </cell>
          <cell r="B758" t="str">
            <v>ШАШЛЫК С БАЗИЛИКОМ мгс охл.</v>
          </cell>
        </row>
        <row r="759">
          <cell r="A759">
            <v>1003171726514</v>
          </cell>
          <cell r="B759" t="str">
            <v>ШАШЛЫК С БАЗИЛИКОМ мгс охл_Ашан</v>
          </cell>
        </row>
        <row r="760">
          <cell r="A760">
            <v>1003171725420</v>
          </cell>
          <cell r="B760" t="str">
            <v>ШАШЛЫК СВИНОЙ мгс охл_М</v>
          </cell>
        </row>
        <row r="761">
          <cell r="A761">
            <v>1003171726634</v>
          </cell>
          <cell r="B761" t="str">
            <v>ШАШЛЫК СВИНОЙ мгс охл_Окей</v>
          </cell>
        </row>
        <row r="762">
          <cell r="A762">
            <v>1003171734793</v>
          </cell>
          <cell r="B762" t="str">
            <v>ШЕЙКА СВИНАЯ В БРУСНИЧ.МАРИНАДЕ мгс охл.</v>
          </cell>
        </row>
        <row r="763">
          <cell r="A763">
            <v>1003171735534</v>
          </cell>
          <cell r="B763" t="str">
            <v>ШЕЙКА СВИНАЯ В БРУСН.МАРИНАДЕ мгс охл_М</v>
          </cell>
        </row>
        <row r="764">
          <cell r="A764">
            <v>1003171524720</v>
          </cell>
          <cell r="B764" t="str">
            <v>КУПАТЫ АССОРТИ мгс охл.</v>
          </cell>
        </row>
        <row r="765">
          <cell r="A765">
            <v>1003171526516</v>
          </cell>
          <cell r="B765" t="str">
            <v>КУПАТЫ АССОРТИ мгс охл_Ашан</v>
          </cell>
        </row>
        <row r="766">
          <cell r="A766">
            <v>1003171524721</v>
          </cell>
          <cell r="B766" t="str">
            <v>КУПАТЫ АССОРТИ мгс охл_Л</v>
          </cell>
        </row>
        <row r="767">
          <cell r="A767">
            <v>1003171526167</v>
          </cell>
          <cell r="B767" t="str">
            <v>КУПАТЫ АССОРТИ мгс охл_Окей</v>
          </cell>
        </row>
        <row r="768">
          <cell r="A768">
            <v>1003173585486</v>
          </cell>
          <cell r="B768" t="str">
            <v>БАРБЕКЮ ИЗ СВИНОЙ ГРУДИНКИ мгс 0.5кг охл.</v>
          </cell>
        </row>
        <row r="769">
          <cell r="A769">
            <v>1003173586420</v>
          </cell>
          <cell r="B769" t="str">
            <v>БАРБЕКЮ ИЗ СВИН.ГРУД.мгс 0.5кг охл_О/СТМ</v>
          </cell>
        </row>
        <row r="770">
          <cell r="A770">
            <v>1003173564963</v>
          </cell>
          <cell r="B770" t="str">
            <v>ЛЮЛЯ-КЕБАБ СО СВИНИНОЙ мгс 0.3кг 4шт.охл.</v>
          </cell>
        </row>
        <row r="771">
          <cell r="A771">
            <v>1003171674866</v>
          </cell>
          <cell r="B771" t="str">
            <v>ФАРШ ГОВЯЖИЙ мгс 0.4кг 4шт.охл.</v>
          </cell>
        </row>
        <row r="772">
          <cell r="A772">
            <v>1003171674867</v>
          </cell>
          <cell r="B772" t="str">
            <v>ФАРШ ГОВЯЖИЙ мгс 0.4кг 4шт.охл_Х5(СТМ)</v>
          </cell>
        </row>
        <row r="773">
          <cell r="A773">
            <v>1003171674907</v>
          </cell>
          <cell r="B773" t="str">
            <v>ФАРШ ГОВЯЖИЙ мгс 0.4кг 4шт.охл_Л(СТМ)</v>
          </cell>
        </row>
        <row r="774">
          <cell r="A774">
            <v>1003171675176</v>
          </cell>
          <cell r="B774" t="str">
            <v>ФАРШ ГОВЯЖИЙ мгс 0.4кг 4шт.охл_О/СТМ</v>
          </cell>
        </row>
        <row r="775">
          <cell r="A775">
            <v>1003174005466</v>
          </cell>
          <cell r="B775" t="str">
            <v>ФАРШ ДЛЯ КОТЛЕТ мгс 0.4кг 4шт.охл.</v>
          </cell>
        </row>
        <row r="776">
          <cell r="A776">
            <v>1003171685765</v>
          </cell>
          <cell r="B776" t="str">
            <v>ФАРШ ДОМАШНИЙ мгс 0.4кг 4шт.охл.</v>
          </cell>
        </row>
        <row r="777">
          <cell r="A777">
            <v>1003171684871</v>
          </cell>
          <cell r="B777" t="str">
            <v>ФАРШ ДОМАШНИЙ мгс 0.4кг 4шт.охл_Х5(СТМ)</v>
          </cell>
        </row>
        <row r="778">
          <cell r="A778">
            <v>1003171685031</v>
          </cell>
          <cell r="B778" t="str">
            <v>ФАРШ ДОМАШНИЙ мгс 0.4кг 4шт.охл_О/СТМ</v>
          </cell>
        </row>
        <row r="779">
          <cell r="A779">
            <v>1003173995633</v>
          </cell>
          <cell r="B779" t="str">
            <v>ФАРШ КЛАССИЧЕСКИЙ мгс 0.4кг 4шт.охл.</v>
          </cell>
        </row>
        <row r="780">
          <cell r="A780">
            <v>1003173996552</v>
          </cell>
          <cell r="B780" t="str">
            <v>ФАРШ КЛАССИЧЕСКИЙ мгс 0.7кг 4шт.охл.</v>
          </cell>
        </row>
        <row r="781">
          <cell r="A781">
            <v>1003173995465</v>
          </cell>
          <cell r="B781" t="str">
            <v>ФАРШ ПО-ДОМАШНЕМУ мгс 0.4кг 4шт.охл.</v>
          </cell>
        </row>
        <row r="782">
          <cell r="A782">
            <v>1003173995340</v>
          </cell>
          <cell r="B782" t="str">
            <v>ФАРШ РУБЛЕНЫЙ мгс 0.4кг 4шт.охл.</v>
          </cell>
        </row>
        <row r="783">
          <cell r="A783">
            <v>1003171706433</v>
          </cell>
          <cell r="B783" t="str">
            <v>ФАРШ СВИНОЙ мгс 0.4кг 4шт.охл_Х5/СТМ_12с</v>
          </cell>
        </row>
        <row r="784">
          <cell r="A784">
            <v>1003171706261</v>
          </cell>
          <cell r="B784" t="str">
            <v>ФАРШ СВИНОЙ мгс 0.3кг охл_Х5/СТМ Гастр-м</v>
          </cell>
        </row>
        <row r="785">
          <cell r="A785">
            <v>1003171706735</v>
          </cell>
          <cell r="B785" t="str">
            <v>ФАРШ СВИНОЙ мгс 0.7кг 4шт.охл.</v>
          </cell>
        </row>
        <row r="786">
          <cell r="A786">
            <v>1003173124877</v>
          </cell>
          <cell r="B786" t="str">
            <v>ФАРШ ФЕРМЕРСКИЙ мгс 0.4кг 4шт.охл.</v>
          </cell>
        </row>
        <row r="787">
          <cell r="A787">
            <v>1003171706746</v>
          </cell>
          <cell r="B787" t="str">
            <v>ФАРШ СВИНОЙ СМОЛЕНСКИЙ мгс 0.4кг 4шт.охл</v>
          </cell>
        </row>
        <row r="788">
          <cell r="A788">
            <v>1003173126389</v>
          </cell>
          <cell r="B788" t="str">
            <v>ФАРШ СМОЛЕНСКИЙ мгс 0.4кг 4шт.охл.</v>
          </cell>
        </row>
        <row r="789">
          <cell r="A789">
            <v>1003173275032</v>
          </cell>
          <cell r="B789" t="str">
            <v>ЧЕВАПЧИЧИ БАЛКАНСКИЕ мгс 0.3кг охл_О/СТМ</v>
          </cell>
        </row>
        <row r="790">
          <cell r="A790">
            <v>1003173284780</v>
          </cell>
          <cell r="B790" t="str">
            <v>ЧЕВАПЧИЧИ СЕРБСКИЕ мгс 0.3кг 4шт.охл.</v>
          </cell>
        </row>
        <row r="791">
          <cell r="A791">
            <v>1003173284906</v>
          </cell>
          <cell r="B791" t="str">
            <v>ЧЕВАПЧИЧИ СЕРБСКИЕ мгс 0.3*4 охл_Л(СТМ)</v>
          </cell>
        </row>
        <row r="792">
          <cell r="A792">
            <v>1003174295588</v>
          </cell>
          <cell r="B792" t="str">
            <v>ЧЕВАПИ ЧЕРНОГОРСКИЕ мгс 0.3кг 4шт.охл.</v>
          </cell>
        </row>
        <row r="793">
          <cell r="A793">
            <v>1003171495381</v>
          </cell>
          <cell r="B793" t="str">
            <v>КУПАТЫ МОСКОВСКИЕ мгс 0.4кг 4шт.охл.</v>
          </cell>
        </row>
        <row r="794">
          <cell r="A794">
            <v>1003174105584</v>
          </cell>
          <cell r="B794" t="str">
            <v>КУП.МЯСНЫЕ  Д/ЖАР.И ГРИЛЯ мгс 1/320 охл.</v>
          </cell>
        </row>
        <row r="795">
          <cell r="A795">
            <v>1003172905952</v>
          </cell>
          <cell r="B795" t="str">
            <v>КУПАТЫ СОЧНЫЕ мгс 0.4кг 4шт.охл.</v>
          </cell>
        </row>
        <row r="796">
          <cell r="A796">
            <v>1003173604964</v>
          </cell>
          <cell r="B796" t="str">
            <v>КУПАТЫ С ЧЕСНОЧКОМ мгс 0.330кг 4шт.охл.</v>
          </cell>
        </row>
        <row r="797">
          <cell r="A797">
            <v>1003173606390</v>
          </cell>
          <cell r="B797" t="str">
            <v>КУПАТЫ С ЧЕСНОЧКОМ мгс 0.330кг 4шт.охл.</v>
          </cell>
        </row>
        <row r="798">
          <cell r="A798">
            <v>1003174025305</v>
          </cell>
          <cell r="B798" t="str">
            <v>КУПАТЫ ФИРМЕННЫЕ мгс 0.4*4 охл_Х5/СТМ</v>
          </cell>
        </row>
        <row r="799">
          <cell r="A799">
            <v>1003173165030</v>
          </cell>
          <cell r="B799" t="str">
            <v>МЯСНОЙ МИКС с говяд.колб.мгс 0.4кг охл_О</v>
          </cell>
        </row>
        <row r="800">
          <cell r="A800">
            <v>1003174325583</v>
          </cell>
          <cell r="B800" t="str">
            <v xml:space="preserve">КОЛБАСКИ ТОНКИЕ ЧЕШСКИЕ мгс 0.3кг охл. </v>
          </cell>
        </row>
        <row r="801">
          <cell r="A801">
            <v>1003174326178</v>
          </cell>
          <cell r="B801" t="str">
            <v>КОЛБ.ТОНКИЕ ЧЕШСКИЕ мгс 0.3кг охл_О/СТМ</v>
          </cell>
        </row>
        <row r="802">
          <cell r="A802">
            <v>1003171355439</v>
          </cell>
          <cell r="B802" t="str">
            <v>ВЫРЕЗКА СВИНАЯ кр/к в/у охл.</v>
          </cell>
        </row>
        <row r="803">
          <cell r="A803">
            <v>1003171355350</v>
          </cell>
          <cell r="B803" t="str">
            <v>ВЫРЕЗКА СВИНАЯ кр/к в/у (1*2) охл_М</v>
          </cell>
        </row>
        <row r="804">
          <cell r="A804">
            <v>1003171356416</v>
          </cell>
          <cell r="B804" t="str">
            <v>ВЫРЕЗКА СВИНАЯ кр/к в/у охл_Л</v>
          </cell>
        </row>
        <row r="805">
          <cell r="A805">
            <v>1003171355353</v>
          </cell>
          <cell r="B805" t="str">
            <v>ВЫРЕЗКА СВИНАЯ мл/к в/у (1*15) охл_М</v>
          </cell>
        </row>
        <row r="806">
          <cell r="A806">
            <v>1003171356429</v>
          </cell>
          <cell r="B806" t="str">
            <v>ВЫРЕЗКА СВИНАЯ мл/к в/у (1*15) охл_Л</v>
          </cell>
        </row>
        <row r="807">
          <cell r="A807">
            <v>1003171355348</v>
          </cell>
          <cell r="B807" t="str">
            <v>ВЫРЕЗКА СВИНАЯ мл/к в/у (1*15) охл_В</v>
          </cell>
        </row>
        <row r="808">
          <cell r="A808">
            <v>1003171415358</v>
          </cell>
          <cell r="B808" t="str">
            <v>ГРУДИНКА СВИНАЯ б/к кр/к в/у охл.</v>
          </cell>
        </row>
        <row r="809">
          <cell r="A809">
            <v>1003171415750</v>
          </cell>
          <cell r="B809" t="str">
            <v>ГРУДИНКА СВИНАЯ б/к кр/к в/у охл_Л</v>
          </cell>
        </row>
        <row r="810">
          <cell r="A810">
            <v>1003171415357</v>
          </cell>
          <cell r="B810" t="str">
            <v>ГРУДИНКА СВИНАЯ б/к кр/к в/у охл_Окей</v>
          </cell>
        </row>
        <row r="811">
          <cell r="A811">
            <v>1003171416183</v>
          </cell>
          <cell r="B811" t="str">
            <v>ГРУДИНКА СВИНАЯ б/к кр/к в/у охл_Ашан</v>
          </cell>
        </row>
        <row r="812">
          <cell r="A812">
            <v>1003171416553</v>
          </cell>
          <cell r="B812" t="str">
            <v>ГРУДИНКА СВИНАЯ б/к кр/к в/у охл_Х5</v>
          </cell>
        </row>
        <row r="813">
          <cell r="A813">
            <v>1003171455365</v>
          </cell>
          <cell r="B813" t="str">
            <v>КАРБОНАД СВИНОЙ кр/к в/у TF охл_Лента</v>
          </cell>
        </row>
        <row r="814">
          <cell r="A814">
            <v>1003171456184</v>
          </cell>
          <cell r="B814" t="str">
            <v>КАРБОНАД СВИНОЙ кр/к в/у TF охл_Ашан</v>
          </cell>
        </row>
        <row r="815">
          <cell r="A815">
            <v>1003171456496</v>
          </cell>
          <cell r="B815" t="str">
            <v>КАРБОНАД СВИНОЙ кр/к в/у TF охл_М</v>
          </cell>
        </row>
        <row r="816">
          <cell r="A816">
            <v>1003171485380</v>
          </cell>
          <cell r="B816" t="str">
            <v>КОТЛ.НАТУРАЛЬНАЯ мгс охл.</v>
          </cell>
        </row>
        <row r="817">
          <cell r="A817">
            <v>1003171486622</v>
          </cell>
          <cell r="B817" t="str">
            <v>КОТЛЕТА НАТУРАЛЬНАЯ мгс 0.8кг охл_Л(СТМ)</v>
          </cell>
        </row>
        <row r="818">
          <cell r="A818">
            <v>1003171595406</v>
          </cell>
          <cell r="B818" t="str">
            <v>РЕБРЫШКИ СВИНЫЕ мгс охл_Х5</v>
          </cell>
        </row>
        <row r="819">
          <cell r="A819">
            <v>1003171596422</v>
          </cell>
          <cell r="B819" t="str">
            <v>РЕБРЫШКИ СВИНЫЕ мгс охл_СТМ Маркет</v>
          </cell>
        </row>
        <row r="820">
          <cell r="A820">
            <v>1003171625408</v>
          </cell>
          <cell r="B820" t="str">
            <v>РУЛЬКА СВИНАЯ в/у охл.</v>
          </cell>
        </row>
        <row r="821">
          <cell r="A821">
            <v>1003171626419</v>
          </cell>
          <cell r="B821" t="str">
            <v>РУЛЬКА СВИНАЯ в/у охл_Ашан</v>
          </cell>
        </row>
        <row r="822">
          <cell r="A822">
            <v>1003171625751</v>
          </cell>
          <cell r="B822" t="str">
            <v>РУЛЬКА СВИНАЯ в/у охл_Окей</v>
          </cell>
        </row>
        <row r="823">
          <cell r="A823">
            <v>1003171684874</v>
          </cell>
          <cell r="B823" t="str">
            <v>ФАРШ ДОМАШНИЙ мгс 1кг 4шт.охл.</v>
          </cell>
        </row>
        <row r="824">
          <cell r="A824">
            <v>1003171735429</v>
          </cell>
          <cell r="B824" t="str">
            <v>ШЕЙКА СВИНАЯ(нарезка) мгс охл.</v>
          </cell>
        </row>
        <row r="825">
          <cell r="A825">
            <v>1003171736177</v>
          </cell>
          <cell r="B825" t="str">
            <v>ШЕЙКА СВИНАЯ(нарезка) мгс охл_Окей</v>
          </cell>
        </row>
        <row r="826">
          <cell r="A826">
            <v>1003171736185</v>
          </cell>
          <cell r="B826" t="str">
            <v>ШЕЙКА СВИНАЯ кр/к в/у TF охл_Ашан</v>
          </cell>
        </row>
        <row r="827">
          <cell r="A827">
            <v>1003171736497</v>
          </cell>
          <cell r="B827" t="str">
            <v>ШЕЙКА СВИНАЯ кр/к в/у TF охл_М</v>
          </cell>
        </row>
        <row r="828">
          <cell r="A828">
            <v>1003171736526</v>
          </cell>
          <cell r="B828" t="str">
            <v>ШЕЙКА СВИНАЯ кр/к в/у TF охл_Х5</v>
          </cell>
        </row>
        <row r="829">
          <cell r="A829">
            <v>1003171735426</v>
          </cell>
          <cell r="B829" t="str">
            <v>ШЕЙКА СВИНАЯ кр/к в/у TF охл_Л</v>
          </cell>
        </row>
        <row r="830">
          <cell r="A830">
            <v>1003171736425</v>
          </cell>
          <cell r="B830" t="str">
            <v>ШЕЙКА СВИНАЯ кр/к в/у охл_СТМ Маркет</v>
          </cell>
        </row>
        <row r="831">
          <cell r="A831">
            <v>1003171745434</v>
          </cell>
          <cell r="B831" t="str">
            <v>ШНИЦЕЛЬ СВИНОЙ мгс охл.</v>
          </cell>
        </row>
        <row r="832">
          <cell r="A832">
            <v>1003171746166</v>
          </cell>
          <cell r="B832" t="str">
            <v>ШНИЦЕЛЬ СВИНОЙ мгс охл_Окей</v>
          </cell>
        </row>
        <row r="833">
          <cell r="A833">
            <v>1003171755436</v>
          </cell>
          <cell r="B833" t="str">
            <v>ЭСКАЛОП СВИНОЙ мгс охл.</v>
          </cell>
        </row>
        <row r="834">
          <cell r="A834">
            <v>1003171395354</v>
          </cell>
          <cell r="B834" t="str">
            <v>ГОЛЯШКА СВИНАЯ в/у охл.</v>
          </cell>
        </row>
        <row r="835">
          <cell r="A835">
            <v>1003171396175</v>
          </cell>
          <cell r="B835" t="str">
            <v>ГОЛЯШКА СВИНАЯ в/у охл_Окей</v>
          </cell>
        </row>
        <row r="836">
          <cell r="A836">
            <v>1003171455367</v>
          </cell>
          <cell r="B836" t="str">
            <v>КАРБОНАД СВИНОЙ кр/к в/у охл.</v>
          </cell>
        </row>
        <row r="837">
          <cell r="A837">
            <v>1003171455366</v>
          </cell>
          <cell r="B837" t="str">
            <v>КАРБОНАД СВИНОЙ кр/к в/у охл_М</v>
          </cell>
        </row>
        <row r="838">
          <cell r="A838">
            <v>1003171465371</v>
          </cell>
          <cell r="B838" t="str">
            <v>КОРЕЙКА СВИНАЯ б/к кр/к в/у охл.</v>
          </cell>
        </row>
        <row r="839">
          <cell r="A839">
            <v>1003171465370</v>
          </cell>
          <cell r="B839" t="str">
            <v>КОРЕЙКА СВИНАЯ б/к кр/к в/у охл_Л</v>
          </cell>
        </row>
        <row r="840">
          <cell r="A840">
            <v>1003171465373</v>
          </cell>
          <cell r="B840" t="str">
            <v>КОРЕЙКА СВИНАЯ кр/к м/к в/у охл.</v>
          </cell>
        </row>
        <row r="841">
          <cell r="A841">
            <v>1003171465374</v>
          </cell>
          <cell r="B841" t="str">
            <v>КОРЕЙКА СВИНАЯ кр/к м/к в/у охл_М</v>
          </cell>
        </row>
        <row r="842">
          <cell r="A842">
            <v>1003171545385</v>
          </cell>
          <cell r="B842" t="str">
            <v>ЛОПАТКА СВИНАЯ б/к кр/к в/у охл.</v>
          </cell>
        </row>
        <row r="843">
          <cell r="A843">
            <v>1003171765392</v>
          </cell>
          <cell r="B843" t="str">
            <v>ОКОРОК СВИНОЙ кр/к б/к в/у охл.</v>
          </cell>
        </row>
        <row r="844">
          <cell r="A844">
            <v>1003171765390</v>
          </cell>
          <cell r="B844" t="str">
            <v>ОКОРОК СВИНОЙ кр/к б/к в/у охл_Л</v>
          </cell>
        </row>
        <row r="845">
          <cell r="A845">
            <v>1003171765391</v>
          </cell>
          <cell r="B845" t="str">
            <v>ОКОРОК СВИНОЙ кр/к б/к в/у охл_М</v>
          </cell>
        </row>
        <row r="846">
          <cell r="A846">
            <v>1003171595402</v>
          </cell>
          <cell r="B846" t="str">
            <v>РЕБРЫШКИ БАРБЕКЮ кр/к в/у охл.</v>
          </cell>
        </row>
        <row r="847">
          <cell r="A847">
            <v>1003171595753</v>
          </cell>
          <cell r="B847" t="str">
            <v>РЕБРЫШКИ БАРБЕКЮ кр/к в/у охл_Х5</v>
          </cell>
        </row>
        <row r="848">
          <cell r="A848">
            <v>1003171595400</v>
          </cell>
          <cell r="B848" t="str">
            <v>РЕБРЫШКИ БАРБЕКЮ кр/к в/у охл_Окей</v>
          </cell>
        </row>
        <row r="849">
          <cell r="A849">
            <v>1003171596740</v>
          </cell>
          <cell r="B849" t="str">
            <v>РЕБРЫШКИ БАРБЕКЮ кр/к в/у охл_Ашан</v>
          </cell>
        </row>
        <row r="850">
          <cell r="A850">
            <v>1003171595407</v>
          </cell>
          <cell r="B850" t="str">
            <v>РЕБРЫШКИ СВИНЫЕ мл/к в/у охл.</v>
          </cell>
        </row>
        <row r="851">
          <cell r="A851">
            <v>1003171595404</v>
          </cell>
          <cell r="B851" t="str">
            <v>РЕБРЫШКИ СВИНЫЕ кр/к в/у охл_Лента</v>
          </cell>
        </row>
        <row r="852">
          <cell r="A852">
            <v>1003171595405</v>
          </cell>
          <cell r="B852" t="str">
            <v>РЕБРЫШКИ СВИНЫЕ кр/к в/у охл_М</v>
          </cell>
        </row>
        <row r="853">
          <cell r="A853">
            <v>1003171596165</v>
          </cell>
          <cell r="B853" t="str">
            <v>РЕБРЫШКИ СВИНЫЕ кр/к в/у охл_Окей</v>
          </cell>
        </row>
        <row r="854">
          <cell r="A854">
            <v>1003171735425</v>
          </cell>
          <cell r="B854" t="str">
            <v>ШЕЙКА СВИНАЯ кр/к в/у охл.</v>
          </cell>
        </row>
        <row r="855">
          <cell r="A855">
            <v>1003171735423</v>
          </cell>
          <cell r="B855" t="str">
            <v>ШЕЙКА СВИНАЯ кр/к в/у охл_Л</v>
          </cell>
        </row>
        <row r="856">
          <cell r="A856">
            <v>1003171735424</v>
          </cell>
          <cell r="B856" t="str">
            <v>ШЕЙКА СВИНАЯ кр/к в/у охл_М</v>
          </cell>
        </row>
        <row r="857">
          <cell r="A857">
            <v>1003171494724</v>
          </cell>
          <cell r="B857" t="str">
            <v>КУПАТЫ МОСКОВСКИЕ мгс 0.64кг 6шт.охл_Метро</v>
          </cell>
        </row>
        <row r="858">
          <cell r="A858">
            <v>1003162215418</v>
          </cell>
          <cell r="B858" t="str">
            <v>ШАШЛЫК ИЗ СВИНИНЫ охл.</v>
          </cell>
        </row>
        <row r="859">
          <cell r="A859">
            <v>1003162216515</v>
          </cell>
          <cell r="B859" t="str">
            <v>ШАШЛЫК ИЗ СВИНИНЫ охл_Ашан</v>
          </cell>
        </row>
        <row r="860">
          <cell r="A860">
            <v>1003162215467</v>
          </cell>
          <cell r="B860" t="str">
            <v>ШАШЛЫК ИЗ СВИНИНЫ охл_Метро</v>
          </cell>
        </row>
        <row r="861">
          <cell r="A861">
            <v>1003162215468</v>
          </cell>
          <cell r="B861" t="str">
            <v>ШАШЛЫК ИЗ СВИНИНЫ охл_Лента</v>
          </cell>
        </row>
        <row r="862">
          <cell r="A862">
            <v>1003162215470</v>
          </cell>
          <cell r="B862" t="str">
            <v>ШАШЛЫК ИЗ СВИНИНЫ охл_Тандер</v>
          </cell>
        </row>
        <row r="863">
          <cell r="A863">
            <v>1003162215469</v>
          </cell>
          <cell r="B863" t="str">
            <v>ШАШЛЫК ИЗ СВИНИНЫ охл_Глобус</v>
          </cell>
        </row>
        <row r="864">
          <cell r="A864">
            <v>1003171356409</v>
          </cell>
          <cell r="B864" t="str">
            <v>ВЫРЕЗКА СВИНАЯ кр/к в/у (1*2) охл.</v>
          </cell>
        </row>
        <row r="865">
          <cell r="A865">
            <v>1003171356421</v>
          </cell>
          <cell r="B865" t="str">
            <v>ВЫРЕЗКА СВ.кр/к в/у (1*2) охл_СТМ Маркет</v>
          </cell>
        </row>
        <row r="866">
          <cell r="A866">
            <v>1002131144744</v>
          </cell>
          <cell r="B866" t="str">
            <v>БЛИНЧ.С КУР.МЯСОМ пл.1/420 12шт.зам_120с</v>
          </cell>
        </row>
        <row r="867">
          <cell r="A867">
            <v>1002131154741</v>
          </cell>
          <cell r="B867" t="str">
            <v>БЛИНЧ.С МЯСОМ пл.1/420 12шт.зам_120с</v>
          </cell>
        </row>
        <row r="868">
          <cell r="A868">
            <v>1002131156168</v>
          </cell>
          <cell r="B868" t="str">
            <v>БЛИНЧ.С МЯСОМ пл.1/350 зам.</v>
          </cell>
        </row>
        <row r="869">
          <cell r="A869">
            <v>1002131151762</v>
          </cell>
          <cell r="B869" t="str">
            <v>БЛИНЧ.С МЯСОМ пл.1/420 10шт.зам.</v>
          </cell>
        </row>
        <row r="870">
          <cell r="A870">
            <v>1002131161857</v>
          </cell>
          <cell r="B870" t="str">
            <v>БЛИНЧ.С ПЕЧЕНЬЮ пл.1/420 10шт.зам.</v>
          </cell>
        </row>
        <row r="871">
          <cell r="A871">
            <v>1002131181764</v>
          </cell>
          <cell r="B871" t="str">
            <v>БЛИНЧ.С ТВОРОГОМ пл.1/420 10шт.зам.</v>
          </cell>
        </row>
        <row r="872">
          <cell r="A872">
            <v>1002133375220</v>
          </cell>
          <cell r="B872" t="str">
            <v>БЛИНЧ.С ВЕТЧ.И СЫРОМ пл.1/420 10шт. зам.</v>
          </cell>
        </row>
        <row r="873">
          <cell r="A873">
            <v>1002133376663</v>
          </cell>
          <cell r="B873" t="str">
            <v>БЛИНЧ.С ВЕТЧ.И СЫРОМ пл.1/300 12шт.зам.</v>
          </cell>
        </row>
        <row r="874">
          <cell r="A874">
            <v>1002133376707</v>
          </cell>
          <cell r="B874" t="str">
            <v>БЛИНЧ.С ВЕТЧ.И СЫРОМ СН пл.1/300 зам.</v>
          </cell>
        </row>
        <row r="875">
          <cell r="A875">
            <v>1002134275579</v>
          </cell>
          <cell r="B875" t="str">
            <v>БЛИНЧ.КРУГЛЫЕ С САД.ЯБЛОК.1/420 зам_ПОСТ</v>
          </cell>
        </row>
        <row r="876">
          <cell r="A876">
            <v>1002134615897</v>
          </cell>
          <cell r="B876" t="str">
            <v>БЛИНЧ.КРУГЛЫЕ С ГРУШЕЙ пл.1/420 зам.</v>
          </cell>
        </row>
        <row r="877">
          <cell r="A877">
            <v>1002131115899</v>
          </cell>
          <cell r="B877" t="str">
            <v>БЛИНЧ.КРУГЛЫЕ С АБРИКОСОМ пл.1/420 зам.</v>
          </cell>
        </row>
        <row r="878">
          <cell r="A878">
            <v>1002135566748</v>
          </cell>
          <cell r="B878" t="str">
            <v>БЛИНЧ.КРУГЛЫЕ С ЧЕРНИКОЙ пл.1/300 зам.</v>
          </cell>
        </row>
        <row r="879">
          <cell r="A879">
            <v>1002134276819</v>
          </cell>
          <cell r="B879" t="str">
            <v>БЛИНЧ.КРУГЛЫЕ С САД.ЯБЛОК.пл.1/300 зам.</v>
          </cell>
        </row>
        <row r="880">
          <cell r="A880">
            <v>1002131154731</v>
          </cell>
          <cell r="B880" t="str">
            <v>БЛИНЧ.С МЯСОМ 5кг зам._120с</v>
          </cell>
        </row>
        <row r="881">
          <cell r="A881">
            <v>1002131146742</v>
          </cell>
          <cell r="B881" t="str">
            <v>БЛИНЧ.С КУРИНЫМ МЯСОМ 5кг зам_120с</v>
          </cell>
        </row>
        <row r="882">
          <cell r="A882">
            <v>1002131154732</v>
          </cell>
          <cell r="B882" t="str">
            <v>БЛИНЧ.КРУГЛЫЕ С МЯСОМ 4.5кг зам._120с</v>
          </cell>
        </row>
        <row r="883">
          <cell r="A883">
            <v>1002131155754</v>
          </cell>
          <cell r="B883" t="str">
            <v>БЛИНЧ.КРУГЛЫЕ С МЯСОМ 4.5кг зам_ФМ</v>
          </cell>
        </row>
        <row r="884">
          <cell r="A884">
            <v>1002131184735</v>
          </cell>
          <cell r="B884" t="str">
            <v>БЛИНЧ.КРУГЛЫЕ С ТВОРОГОМ 4.5кг зам_120с</v>
          </cell>
        </row>
        <row r="885">
          <cell r="A885">
            <v>1002131185755</v>
          </cell>
          <cell r="B885" t="str">
            <v>БЛИНЧ.КРУГЛЫЕ С ТВОРОГОМ 4.5кг зам_ФМ</v>
          </cell>
        </row>
        <row r="886">
          <cell r="A886">
            <v>1002135296150</v>
          </cell>
          <cell r="B886" t="str">
            <v>ШОКОБЛИНЧ.С АПЕЛЬС.ДЖЕМОМ пл.1/300 зам.</v>
          </cell>
        </row>
        <row r="887">
          <cell r="A887">
            <v>1002135286151</v>
          </cell>
          <cell r="B887" t="str">
            <v>ШОКОБЛИНЧ.С ВИШН.ДЖЕМОМ пл.1/300 зам.</v>
          </cell>
        </row>
        <row r="888">
          <cell r="A888">
            <v>1002171554809</v>
          </cell>
          <cell r="B888" t="str">
            <v>НОГИ СВИНЫЕ упак.зам.</v>
          </cell>
        </row>
        <row r="889">
          <cell r="A889">
            <v>1002172146099</v>
          </cell>
          <cell r="B889" t="str">
            <v>ПЕЧЕНЬ СВИНАЯ упак.зам.</v>
          </cell>
        </row>
        <row r="890">
          <cell r="A890">
            <v>1002172146162</v>
          </cell>
          <cell r="B890" t="str">
            <v>ПЕЧЕНЬ СВИНАЯ упак.зам_Ашан</v>
          </cell>
        </row>
        <row r="891">
          <cell r="A891">
            <v>1002174986100</v>
          </cell>
          <cell r="B891" t="str">
            <v>СЕРДЦЕ СВИНОЕ упак.зам.</v>
          </cell>
        </row>
        <row r="892">
          <cell r="A892">
            <v>1002174996101</v>
          </cell>
          <cell r="B892" t="str">
            <v>ХВОСТЫ СВИНЫЕ упак.зам.</v>
          </cell>
        </row>
        <row r="893">
          <cell r="A893">
            <v>1002175006102</v>
          </cell>
          <cell r="B893" t="str">
            <v>ЯЗЫК СВИНОЙ упак.зам.</v>
          </cell>
        </row>
        <row r="894">
          <cell r="A894">
            <v>1002175006163</v>
          </cell>
          <cell r="B894" t="str">
            <v>ЯЗЫК СВИНОЙ упак.зам_Ашан</v>
          </cell>
        </row>
        <row r="895">
          <cell r="A895">
            <v>1002162166019</v>
          </cell>
          <cell r="B895" t="str">
            <v>РЕБРЫШКИ ОБЫКНОВЕННЫЕ 1кг 12шт.зам_120с</v>
          </cell>
        </row>
        <row r="896">
          <cell r="A896">
            <v>1002162156004</v>
          </cell>
          <cell r="B896" t="str">
            <v>РАГУ СВИНОЕ 1кг 8шт.зам_120с</v>
          </cell>
        </row>
        <row r="897">
          <cell r="A897">
            <v>1002171586745</v>
          </cell>
          <cell r="B897" t="str">
            <v>РАГУ СВИНОЕ (в пластах) зам.</v>
          </cell>
        </row>
        <row r="898">
          <cell r="A898">
            <v>1002162215417</v>
          </cell>
          <cell r="B898" t="str">
            <v>ШАШЛЫК ИЗ СВИНИНЫ зам.</v>
          </cell>
        </row>
        <row r="899">
          <cell r="A899">
            <v>1002162094933</v>
          </cell>
          <cell r="B899" t="str">
            <v>НОГИ СВИНЫЕ ПЕРЕДНИЕ зам.</v>
          </cell>
        </row>
        <row r="900">
          <cell r="A900">
            <v>1002162094934</v>
          </cell>
          <cell r="B900" t="str">
            <v>НОГИ СВИНЫЕ ЗАДНИЕ зам.</v>
          </cell>
        </row>
        <row r="901">
          <cell r="A901">
            <v>1002163474935</v>
          </cell>
          <cell r="B901" t="str">
            <v>УШИ СВИНЫЕ зам.</v>
          </cell>
        </row>
        <row r="902">
          <cell r="A902">
            <v>1002162144936</v>
          </cell>
          <cell r="B902" t="str">
            <v>ПЕЧЕНЬ СВИНАЯ зам.</v>
          </cell>
        </row>
        <row r="903">
          <cell r="A903">
            <v>1002112605578</v>
          </cell>
          <cell r="B903" t="str">
            <v>ОСТАН.ТРАДИЦ.пельм пл.0.42кг 10шт.зам.</v>
          </cell>
        </row>
        <row r="904">
          <cell r="A904">
            <v>1002112415648</v>
          </cell>
          <cell r="B904" t="str">
            <v xml:space="preserve">ПАПА МОЖЕТ! пельм.пл.0.42кг 10шт.зам. </v>
          </cell>
        </row>
        <row r="905">
          <cell r="A905">
            <v>1002112606313</v>
          </cell>
          <cell r="B905" t="str">
            <v>ОСТАН.ТРАДИЦ.пельм пл.0.9кг зам._180с</v>
          </cell>
        </row>
        <row r="906">
          <cell r="A906">
            <v>1002112696312</v>
          </cell>
          <cell r="B906" t="str">
            <v>ОСТАНКИНСКИЕ пельм кор.0.5кг зам._180с</v>
          </cell>
        </row>
        <row r="907">
          <cell r="A907">
            <v>1002112606314</v>
          </cell>
          <cell r="B907" t="str">
            <v>ОСТАН.ТРАДИЦ.пельм кор.0.5кг зам._180с</v>
          </cell>
        </row>
        <row r="908">
          <cell r="A908">
            <v>1002112606440</v>
          </cell>
          <cell r="B908" t="str">
            <v>ОСТАН.ТРАДИЦ. пельм кор.0.4кг зам.</v>
          </cell>
        </row>
        <row r="909">
          <cell r="A909">
            <v>1002112606613</v>
          </cell>
          <cell r="B909" t="str">
            <v>ОСТАНКИНСКИЕ пельм кор.0.4кг зам.</v>
          </cell>
        </row>
        <row r="910">
          <cell r="A910">
            <v>1002112416311</v>
          </cell>
          <cell r="B910" t="str">
            <v>ПАПА МОЖЕТ! пельм кор.0.5кг зам._180с</v>
          </cell>
        </row>
        <row r="911">
          <cell r="A911">
            <v>1002151784945</v>
          </cell>
          <cell r="B911" t="str">
            <v>С КАРТОФЕЛЕМ вареники кор.0.5кг зам_120с</v>
          </cell>
        </row>
        <row r="912">
          <cell r="A912">
            <v>1002151785513</v>
          </cell>
          <cell r="B912" t="str">
            <v>С КАРТОФЕЛЕМ вареники 10кг зам.</v>
          </cell>
        </row>
        <row r="913">
          <cell r="A913">
            <v>1002182115368</v>
          </cell>
          <cell r="B913" t="str">
            <v>КАРБОНАД СВИНОЙ кр/к зам.</v>
          </cell>
        </row>
        <row r="914">
          <cell r="A914">
            <v>1002182025351</v>
          </cell>
          <cell r="B914" t="str">
            <v>ВЫРЕЗКА СВИНАЯ кр/к зам.</v>
          </cell>
        </row>
        <row r="915">
          <cell r="A915">
            <v>1002182135431</v>
          </cell>
          <cell r="B915" t="str">
            <v>ШЕЙНАЯ ЧАСТЬ СВИНАЯ кр/к зам.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L1650"/>
  <sheetViews>
    <sheetView tabSelected="1" zoomScale="87" zoomScaleNormal="87" workbookViewId="0">
      <pane ySplit="9" topLeftCell="A10" activePane="bottomLeft" state="frozen"/>
      <selection pane="bottomLeft" activeCell="L13" sqref="L13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6" min="12" max="12"/>
    <col width="18.5703125" customWidth="1" style="96" min="13" max="13"/>
  </cols>
  <sheetData>
    <row r="1" ht="27" customHeight="1" s="96" thickBot="1" thickTop="1">
      <c r="C1" s="1" t="inlineStr">
        <is>
          <t xml:space="preserve">Грузополучатель: </t>
        </is>
      </c>
      <c r="D1" s="60" t="n">
        <v>130425448</v>
      </c>
      <c r="E1" s="102" t="inlineStr">
        <is>
          <t>ООО "КСК ТРЕЙД" самовывоз</t>
        </is>
      </c>
      <c r="F1" s="103" t="n"/>
      <c r="G1" s="103" t="n"/>
      <c r="H1" s="103" t="n"/>
      <c r="I1" s="103" t="n"/>
      <c r="J1" s="104" t="n"/>
    </row>
    <row r="2" ht="16.5" customHeight="1" s="96" thickBot="1" thickTop="1"/>
    <row r="3" ht="19.5" customHeight="1" s="96" thickBot="1" thickTop="1">
      <c r="B3" s="42" t="n"/>
      <c r="C3" s="7" t="inlineStr">
        <is>
          <t xml:space="preserve">Дата отгрузки с ОМПК: </t>
        </is>
      </c>
      <c r="D3" s="105" t="n">
        <v>45363</v>
      </c>
      <c r="E3" s="7" t="inlineStr">
        <is>
          <t xml:space="preserve">Доставка: </t>
        </is>
      </c>
      <c r="F3" s="105" t="n"/>
      <c r="G3" s="105" t="n">
        <v>45366</v>
      </c>
      <c r="H3" s="103" t="n"/>
      <c r="I3" s="103" t="n"/>
      <c r="J3" s="104" t="n"/>
    </row>
    <row r="4" ht="15.75" customHeight="1" s="96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6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6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6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6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6" thickTop="1">
      <c r="A11" s="100" t="n">
        <v>5246</v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30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101">
        <f>VLOOKUP(D11,[1]КИ_ПФ!$A:$B,1,0)</f>
        <v/>
      </c>
    </row>
    <row r="12" ht="16.5" customHeight="1" s="96">
      <c r="A12" s="100">
        <f>RIGHT(D12:D126,4)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/>
      <c r="F12" s="23" t="n"/>
      <c r="G12" s="23">
        <f>E12*0.84</f>
        <v/>
      </c>
      <c r="H12" s="14" t="n"/>
      <c r="I12" s="14" t="n"/>
      <c r="J12" s="40" t="n"/>
    </row>
    <row r="13" ht="16.5" customHeight="1" s="96">
      <c r="A13" s="100">
        <f>RIGHT(D13:D127,4)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/>
      <c r="F13" s="23" t="n"/>
      <c r="G13" s="23">
        <f>E13*0.4</f>
        <v/>
      </c>
      <c r="H13" s="14" t="n"/>
      <c r="I13" s="14" t="n"/>
      <c r="J13" s="40" t="n"/>
    </row>
    <row r="14" ht="16.5" customHeight="1" s="96">
      <c r="A14" s="100">
        <f>RIGHT(D14:D128,4)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/>
      <c r="F14" s="23" t="n"/>
      <c r="G14" s="23">
        <f>E14*0.4</f>
        <v/>
      </c>
      <c r="H14" s="14" t="n"/>
      <c r="I14" s="14" t="n"/>
      <c r="J14" s="40" t="n"/>
    </row>
    <row r="15" ht="16.5" customHeight="1" s="96">
      <c r="A15" s="100">
        <f>RIGHT(D15:D128,4)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/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6">
      <c r="A16" s="100">
        <f>RIGHT(D16:D129,4)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6">
      <c r="A17" s="100">
        <f>RIGHT(D17:D130,4)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6">
      <c r="A18" s="100">
        <f>RIGHT(D18:D131,4)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200</v>
      </c>
      <c r="F18" s="23" t="n"/>
      <c r="G18" s="23">
        <f>E18*0.35</f>
        <v/>
      </c>
      <c r="H18" s="14" t="n"/>
      <c r="I18" s="14" t="n"/>
      <c r="J18" s="40" t="n"/>
    </row>
    <row r="19" ht="16.5" customHeight="1" s="96">
      <c r="A19" s="100">
        <f>RIGHT(D19:D132,4)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6">
      <c r="A20" s="100">
        <f>RIGHT(D20:D133,4)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6">
      <c r="A21" s="100">
        <f>RIGHT(D21:D132,4)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/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6">
      <c r="A22" s="100">
        <f>RIGHT(D22:D133,4)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2800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6">
      <c r="A23" s="100">
        <f>RIGHT(D23:D134,4)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20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6">
      <c r="A24" s="100">
        <f>RIGHT(D24:D135,4)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200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6">
      <c r="A25" s="100">
        <f>RIGHT(D25:D136,4)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6">
      <c r="A26" s="100">
        <f>RIGHT(D26:D138,4)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30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6">
      <c r="A27" s="100">
        <f>RIGHT(D27:D139,4)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1001012826734</v>
      </c>
      <c r="E27" s="24" t="n">
        <v>320</v>
      </c>
      <c r="F27" s="23" t="n"/>
      <c r="G27" s="23">
        <f>E27*0.5</f>
        <v/>
      </c>
      <c r="H27" s="14" t="n"/>
      <c r="I27" s="14" t="n"/>
      <c r="J27" s="40" t="n"/>
    </row>
    <row r="28" ht="16.5" customHeight="1" s="96">
      <c r="A28" s="100">
        <f>RIGHT(D28:D140,4)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>
        <v>30</v>
      </c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6">
      <c r="A29" s="100">
        <f>RIGHT(D29:D141,4)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6">
      <c r="A30" s="100">
        <f>RIGHT(D30:D143,4)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>
        <v>70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6">
      <c r="A31" s="100">
        <f>RIGHT(D31:D144,4)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1600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6">
      <c r="A32" s="100">
        <f>RIGHT(D32:D146,4)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>
        <v>100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6">
      <c r="A33" s="100" t="n">
        <v>6158</v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6">
      <c r="A34" s="100" t="n">
        <v>6259</v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/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6">
      <c r="A35" s="100" t="n">
        <v>6716</v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/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6" thickBot="1">
      <c r="A36" s="100">
        <f>RIGHT(D36:D147,4)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600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6" thickBot="1" thickTop="1">
      <c r="A37" s="100">
        <f>RIGHT(D37:D148,4)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100">
        <f>RIGHT(D38:D150,4)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/>
      <c r="F38" s="23" t="n"/>
      <c r="G38" s="23">
        <f>E38*1</f>
        <v/>
      </c>
      <c r="H38" s="14" t="n"/>
      <c r="I38" s="14" t="n"/>
      <c r="J38" s="40" t="n"/>
      <c r="K38" s="83" t="n"/>
    </row>
    <row r="39" ht="16.5" customFormat="1" customHeight="1" s="15">
      <c r="A39" s="100">
        <f>RIGHT(D39:D151,4)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1001021966602</v>
      </c>
      <c r="E39" s="24" t="n"/>
      <c r="F39" s="23" t="n"/>
      <c r="G39" s="23">
        <f>E39*0.35</f>
        <v/>
      </c>
      <c r="H39" s="14" t="n"/>
      <c r="I39" s="14" t="n"/>
      <c r="J39" s="40" t="n"/>
      <c r="K39" s="83" t="n"/>
    </row>
    <row r="40" ht="16.5" customFormat="1" customHeight="1" s="91">
      <c r="A40" s="100">
        <f>RIGHT(D40:D150,4)</f>
        <v/>
      </c>
      <c r="B40" s="84" t="inlineStr">
        <is>
          <t>БОГАТЫРСКИЕ Папа Может сос п/о 1*6</t>
        </is>
      </c>
      <c r="C40" s="85" t="inlineStr">
        <is>
          <t>КГ</t>
        </is>
      </c>
      <c r="D40" s="86" t="n">
        <v>1001024636517</v>
      </c>
      <c r="E40" s="24" t="n"/>
      <c r="F40" s="88" t="n"/>
      <c r="G40" s="88">
        <f>E40*1</f>
        <v/>
      </c>
      <c r="H40" s="89" t="n"/>
      <c r="I40" s="89" t="n"/>
      <c r="J40" s="89" t="n"/>
      <c r="K40" s="90" t="n"/>
    </row>
    <row r="41" ht="16.5" customFormat="1" customHeight="1" s="15">
      <c r="A41" s="100">
        <f>RIGHT(D41:D151,4)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/>
      <c r="F41" s="23" t="n"/>
      <c r="G41" s="23">
        <f>E41*0.3</f>
        <v/>
      </c>
      <c r="H41" s="14" t="n"/>
      <c r="I41" s="14" t="n"/>
      <c r="J41" s="40" t="n"/>
      <c r="K41" s="83" t="n"/>
    </row>
    <row r="42" ht="16.5" customFormat="1" customHeight="1" s="15">
      <c r="A42" s="100">
        <f>RIGHT(D42:D153,4)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1001020836750</v>
      </c>
      <c r="E42" s="24" t="n"/>
      <c r="F42" s="23" t="n"/>
      <c r="G42" s="23">
        <f>E42*0.41</f>
        <v/>
      </c>
      <c r="H42" s="14" t="n"/>
      <c r="I42" s="14" t="n"/>
      <c r="J42" s="40" t="n"/>
      <c r="K42" s="83" t="n"/>
    </row>
    <row r="43" ht="16.5" customHeight="1" s="96">
      <c r="A43" s="100">
        <f>RIGHT(D43:D158,4)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>
        <v>200</v>
      </c>
      <c r="F43" s="23" t="n"/>
      <c r="G43" s="23">
        <f>E43*1</f>
        <v/>
      </c>
      <c r="H43" s="14" t="n"/>
      <c r="I43" s="14" t="n"/>
      <c r="J43" s="40" t="n"/>
    </row>
    <row r="44" ht="16.5" customHeight="1" s="96">
      <c r="A44" s="100">
        <f>RIGHT(D44:D161,4)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>
        <v>280</v>
      </c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1">
      <c r="A45" s="100">
        <f>RIGHT(D45:D162,4)</f>
        <v/>
      </c>
      <c r="B45" s="84" t="inlineStr">
        <is>
          <t>МОЛОЧНЫЕ К ЗАВТРАКУ сос п/о мгс 1*3</t>
        </is>
      </c>
      <c r="C45" s="95" t="inlineStr">
        <is>
          <t>КГ</t>
        </is>
      </c>
      <c r="D45" s="86" t="n">
        <v>1001024906041</v>
      </c>
      <c r="E45" s="24" t="n"/>
      <c r="F45" s="88" t="n">
        <v>2.125</v>
      </c>
      <c r="G45" s="88">
        <f>E45*1</f>
        <v/>
      </c>
      <c r="H45" s="89" t="n">
        <v>4.25</v>
      </c>
      <c r="I45" s="89" t="n">
        <v>45</v>
      </c>
      <c r="J45" s="89" t="n"/>
      <c r="K45" s="90" t="n"/>
    </row>
    <row r="46" ht="16.5" customHeight="1" s="96">
      <c r="A46" s="100">
        <f>RIGHT(D46:D163,4)</f>
        <v/>
      </c>
      <c r="B46" s="27" t="inlineStr">
        <is>
          <t>МОЛОЧНЫЕ ТРАДИЦ. сос п/о мгс 0,6кг_СНГ</t>
        </is>
      </c>
      <c r="C46" s="34" t="inlineStr">
        <is>
          <t>ШТ</t>
        </is>
      </c>
      <c r="D46" s="28" t="n">
        <v>1001020965982</v>
      </c>
      <c r="E46" s="24" t="n"/>
      <c r="F46" s="23" t="n"/>
      <c r="G46" s="23">
        <f>E46*0.6</f>
        <v/>
      </c>
      <c r="H46" s="14" t="n"/>
      <c r="I46" s="14" t="n"/>
      <c r="J46" s="40" t="n"/>
    </row>
    <row r="47" ht="16.5" customHeight="1" s="96">
      <c r="A47" s="100">
        <f>RIGHT(D47:D164,4)</f>
        <v/>
      </c>
      <c r="B47" s="27" t="inlineStr">
        <is>
          <t>МОЛОЧНЫЕ ТРАДИЦ. сос п/о в/у 1/350_45с</t>
        </is>
      </c>
      <c r="C47" s="34" t="inlineStr">
        <is>
          <t>ШТ</t>
        </is>
      </c>
      <c r="D47" s="28" t="n">
        <v>1001020965976</v>
      </c>
      <c r="E47" s="24" t="n">
        <v>400</v>
      </c>
      <c r="F47" s="23" t="n"/>
      <c r="G47" s="23">
        <f>E47*0.35</f>
        <v/>
      </c>
      <c r="H47" s="14" t="n"/>
      <c r="I47" s="14" t="n"/>
      <c r="J47" s="40" t="n"/>
    </row>
    <row r="48" ht="16.5" customHeight="1" s="96">
      <c r="A48" s="100">
        <f>RIGHT(D48:D164,4)</f>
        <v/>
      </c>
      <c r="B48" s="27" t="inlineStr">
        <is>
          <t>МОЛОЧНЫЕ ТРАДИЦ. сос п/о мгс 1*6_45с</t>
        </is>
      </c>
      <c r="C48" s="31" t="inlineStr">
        <is>
          <t>КГ</t>
        </is>
      </c>
      <c r="D48" s="28" t="n">
        <v>1001020965981</v>
      </c>
      <c r="E48" s="24" t="n"/>
      <c r="F48" s="23" t="n"/>
      <c r="G48" s="23">
        <f>E48*1</f>
        <v/>
      </c>
      <c r="H48" s="14" t="n"/>
      <c r="I48" s="14" t="n"/>
      <c r="J48" s="40" t="n"/>
    </row>
    <row r="49" ht="16.5" customFormat="1" customHeight="1" s="15">
      <c r="A49" s="100" t="n">
        <v>6303</v>
      </c>
      <c r="B49" s="71" t="inlineStr">
        <is>
          <t>МЯСНЫЕ Папа может сос п/о мгс 1.5*3</t>
        </is>
      </c>
      <c r="C49" s="31" t="inlineStr">
        <is>
          <t>КГ</t>
        </is>
      </c>
      <c r="D49" s="28" t="n">
        <v>1001022726303</v>
      </c>
      <c r="E49" s="24" t="n"/>
      <c r="F49" s="23" t="n">
        <v>1.066666666666667</v>
      </c>
      <c r="G49" s="23">
        <f>E49*1</f>
        <v/>
      </c>
      <c r="H49" s="14" t="n">
        <v>3.2</v>
      </c>
      <c r="I49" s="14" t="n">
        <v>45</v>
      </c>
      <c r="J49" s="40" t="n"/>
      <c r="K49" s="83" t="n"/>
    </row>
    <row r="50" ht="16.5" customHeight="1" s="96">
      <c r="A50" s="100" t="n">
        <v>6726</v>
      </c>
      <c r="B50" s="46" t="inlineStr">
        <is>
          <t>СЛИВОЧНЫЕ ПМ сос п/о мгс 0,41кг 10шт.</t>
        </is>
      </c>
      <c r="C50" s="34" t="inlineStr">
        <is>
          <t>ШТ</t>
        </is>
      </c>
      <c r="D50" s="28" t="n">
        <v>1001022466726</v>
      </c>
      <c r="E50" s="24" t="n">
        <v>800</v>
      </c>
      <c r="F50" s="23" t="n">
        <v>0.45</v>
      </c>
      <c r="G50" s="23">
        <f>E50*0.41</f>
        <v/>
      </c>
      <c r="H50" s="14" t="n">
        <v>4.5</v>
      </c>
      <c r="I50" s="14" t="n">
        <v>45</v>
      </c>
      <c r="J50" s="40" t="n"/>
    </row>
    <row r="51" ht="16.5" customHeight="1" s="96">
      <c r="A51" s="100">
        <f>RIGHT(D51:D167,4)</f>
        <v/>
      </c>
      <c r="B51" s="46" t="inlineStr">
        <is>
          <t>СЛИВОЧНЫЕ Папа может сос п/о мгс 2*2_45с</t>
        </is>
      </c>
      <c r="C51" s="31" t="inlineStr">
        <is>
          <t>КГ</t>
        </is>
      </c>
      <c r="D51" s="28" t="n">
        <v>1001022465820</v>
      </c>
      <c r="E51" s="24" t="n">
        <v>50</v>
      </c>
      <c r="F51" s="23" t="n"/>
      <c r="G51" s="23">
        <f>E51*1</f>
        <v/>
      </c>
      <c r="H51" s="14" t="n"/>
      <c r="I51" s="14" t="n">
        <v>45</v>
      </c>
      <c r="J51" s="40" t="n"/>
    </row>
    <row r="52" ht="16.5" customHeight="1" s="96">
      <c r="A52" s="100">
        <f>RIGHT(D52:D168,4)</f>
        <v/>
      </c>
      <c r="B52" s="46" t="inlineStr">
        <is>
          <t>СЛИВОЧНЫЕ СН сос п/о мгс 0.41кг 10шт.</t>
        </is>
      </c>
      <c r="C52" s="34" t="inlineStr">
        <is>
          <t>ШТ</t>
        </is>
      </c>
      <c r="D52" s="28" t="n">
        <v>1001020846751</v>
      </c>
      <c r="E52" s="24" t="n"/>
      <c r="F52" s="23" t="n"/>
      <c r="G52" s="23">
        <f>E52*0.41</f>
        <v/>
      </c>
      <c r="H52" s="14" t="n"/>
      <c r="I52" s="14" t="n"/>
      <c r="J52" s="40" t="n"/>
    </row>
    <row r="53" ht="16.5" customHeight="1" s="96">
      <c r="A53" s="100">
        <f>RIGHT(D53:D169,4)</f>
        <v/>
      </c>
      <c r="B53" s="46" t="inlineStr">
        <is>
          <t>СЛИВОЧНЫЕ СН сос п/о мгс 1*6</t>
        </is>
      </c>
      <c r="C53" s="31" t="inlineStr">
        <is>
          <t>КГ</t>
        </is>
      </c>
      <c r="D53" s="28" t="n">
        <v>1001020846563</v>
      </c>
      <c r="E53" s="24" t="n"/>
      <c r="F53" s="23" t="n"/>
      <c r="G53" s="23">
        <f>E53*1</f>
        <v/>
      </c>
      <c r="H53" s="14" t="n"/>
      <c r="I53" s="14" t="n"/>
      <c r="J53" s="40" t="n"/>
    </row>
    <row r="54" ht="16.5" customHeight="1" s="96">
      <c r="A54" s="100">
        <f>RIGHT(D54:D170,4)</f>
        <v/>
      </c>
      <c r="B54" s="46" t="inlineStr">
        <is>
          <t>СОСИСКА.РУ сос ц/о в/у 1/300 8шт.</t>
        </is>
      </c>
      <c r="C54" s="34" t="inlineStr">
        <is>
          <t>ШТ</t>
        </is>
      </c>
      <c r="D54" s="28" t="n">
        <v>1001020886646</v>
      </c>
      <c r="E54" s="24" t="n"/>
      <c r="F54" s="23" t="n"/>
      <c r="G54" s="23">
        <f>E54*0.3</f>
        <v/>
      </c>
      <c r="H54" s="14" t="n"/>
      <c r="I54" s="14" t="n"/>
      <c r="J54" s="40" t="n"/>
    </row>
    <row r="55" ht="16.5" customHeight="1" s="96">
      <c r="A55" s="100" t="n">
        <v>6144</v>
      </c>
      <c r="B55" s="46" t="inlineStr">
        <is>
          <t>МОЛОЧНЫЕ ТРАДИЦ. сос п/о в/у 1/360 (1+1)</t>
        </is>
      </c>
      <c r="C55" s="34" t="inlineStr">
        <is>
          <t>ШТ</t>
        </is>
      </c>
      <c r="D55" s="28" t="n">
        <v>1001020966144</v>
      </c>
      <c r="E55" s="24" t="n"/>
      <c r="F55" s="23" t="n">
        <v>0.36</v>
      </c>
      <c r="G55" s="23">
        <f>E55*0.36</f>
        <v/>
      </c>
      <c r="H55" s="14" t="n"/>
      <c r="I55" s="14" t="n">
        <v>45</v>
      </c>
      <c r="J55" s="40" t="n"/>
    </row>
    <row r="56" ht="16.5" customHeight="1" s="96">
      <c r="A56" s="100" t="n">
        <v>6722</v>
      </c>
      <c r="B56" s="46" t="inlineStr">
        <is>
          <t>СОЧНЫЕ ПМ сос п/о мгс 0,41кг 10шт</t>
        </is>
      </c>
      <c r="C56" s="34" t="inlineStr">
        <is>
          <t>ШТ</t>
        </is>
      </c>
      <c r="D56" s="28" t="n">
        <v>1001022376722</v>
      </c>
      <c r="E56" s="24" t="n">
        <v>2000</v>
      </c>
      <c r="F56" s="23" t="n">
        <v>0.41</v>
      </c>
      <c r="G56" s="23">
        <f>E56*0.41</f>
        <v/>
      </c>
      <c r="H56" s="14" t="n">
        <v>4.5</v>
      </c>
      <c r="I56" s="14" t="n">
        <v>45</v>
      </c>
      <c r="J56" s="40" t="n"/>
    </row>
    <row r="57" ht="16.5" customHeight="1" s="96">
      <c r="A57" s="100" t="n">
        <v>3812</v>
      </c>
      <c r="B57" s="46" t="inlineStr">
        <is>
          <t>СОЧНЫЕ сос п/о мгс 2*2</t>
        </is>
      </c>
      <c r="C57" s="31" t="inlineStr">
        <is>
          <t>КГ</t>
        </is>
      </c>
      <c r="D57" s="28" t="n">
        <v>1001022373812</v>
      </c>
      <c r="E57" s="24" t="n">
        <v>300</v>
      </c>
      <c r="F57" s="23" t="n">
        <v>2.125</v>
      </c>
      <c r="G57" s="23">
        <f>E57*1</f>
        <v/>
      </c>
      <c r="H57" s="14" t="n">
        <v>4.25</v>
      </c>
      <c r="I57" s="14" t="n">
        <v>45</v>
      </c>
      <c r="J57" s="40" t="n"/>
    </row>
    <row r="58" ht="16.5" customFormat="1" customHeight="1" s="15">
      <c r="A58" s="100" t="n">
        <v>6113</v>
      </c>
      <c r="B58" s="27" t="inlineStr">
        <is>
          <t>СОЧНЫЕ сос п/о мгс 1*6</t>
        </is>
      </c>
      <c r="C58" s="31" t="inlineStr">
        <is>
          <t>КГ</t>
        </is>
      </c>
      <c r="D58" s="28" t="n">
        <v>1001022376113</v>
      </c>
      <c r="E58" s="24" t="n">
        <v>800</v>
      </c>
      <c r="F58" s="23" t="n">
        <v>1.033333333333333</v>
      </c>
      <c r="G58" s="23">
        <f>E58*1</f>
        <v/>
      </c>
      <c r="H58" s="14" t="n">
        <v>6.200000000000001</v>
      </c>
      <c r="I58" s="14" t="n">
        <v>45</v>
      </c>
      <c r="J58" s="40" t="n"/>
      <c r="K58" s="83" t="n"/>
    </row>
    <row r="59" ht="16.5" customFormat="1" customHeight="1" s="15">
      <c r="A59" s="100">
        <f>RIGHT(D59:D171,4)</f>
        <v/>
      </c>
      <c r="B59" s="27" t="inlineStr">
        <is>
          <t>СОЧНЫЙ ГРИЛЬ ПМ сос п/о мгс 1.5*4_Маяк</t>
        </is>
      </c>
      <c r="C59" s="31" t="inlineStr">
        <is>
          <t>КГ</t>
        </is>
      </c>
      <c r="D59" s="28" t="n">
        <v>1001022246661</v>
      </c>
      <c r="E59" s="24" t="n"/>
      <c r="F59" s="23" t="n"/>
      <c r="G59" s="23">
        <f>E59*1</f>
        <v/>
      </c>
      <c r="H59" s="14" t="n"/>
      <c r="I59" s="14" t="n"/>
      <c r="J59" s="40" t="n"/>
      <c r="K59" s="83" t="n"/>
    </row>
    <row r="60" ht="16.5" customFormat="1" customHeight="1" s="15">
      <c r="A60" s="100" t="n">
        <v>6713</v>
      </c>
      <c r="B60" s="27" t="inlineStr">
        <is>
          <t>СОЧНЫЙ ГРИЛЬ ПМ сос п/о мгс 0,41кг 8шт.</t>
        </is>
      </c>
      <c r="C60" s="36" t="inlineStr">
        <is>
          <t>ШТ</t>
        </is>
      </c>
      <c r="D60" s="28" t="n">
        <v>1001022246713</v>
      </c>
      <c r="E60" s="24" t="n"/>
      <c r="F60" s="23" t="n"/>
      <c r="G60" s="23">
        <f>E60*0.41</f>
        <v/>
      </c>
      <c r="H60" s="14" t="n"/>
      <c r="I60" s="14" t="n"/>
      <c r="J60" s="40" t="n"/>
      <c r="K60" s="83" t="n"/>
    </row>
    <row r="61" ht="16.5" customFormat="1" customHeight="1" s="15">
      <c r="A61" s="100">
        <f>RIGHT(D61:D173,4)</f>
        <v/>
      </c>
      <c r="B61" s="27" t="inlineStr">
        <is>
          <t>С СЫРОМ Папа может сос ц/о мгс 0.4кг 6шт</t>
        </is>
      </c>
      <c r="C61" s="36" t="inlineStr">
        <is>
          <t>ШТ</t>
        </is>
      </c>
      <c r="D61" s="28" t="n">
        <v>1001025176475</v>
      </c>
      <c r="E61" s="24" t="n"/>
      <c r="F61" s="23" t="n"/>
      <c r="G61" s="23">
        <f>E61*0.4</f>
        <v/>
      </c>
      <c r="H61" s="14" t="n"/>
      <c r="I61" s="14" t="n"/>
      <c r="J61" s="40" t="n"/>
      <c r="K61" s="83" t="n"/>
    </row>
    <row r="62" ht="16.5" customFormat="1" customHeight="1" s="15">
      <c r="A62" s="100" t="n">
        <v>6241</v>
      </c>
      <c r="B62" s="27" t="inlineStr">
        <is>
          <t>ХОТ-ДОГ Папа может сос п/о мгс 0,38кг</t>
        </is>
      </c>
      <c r="C62" s="36" t="inlineStr">
        <is>
          <t>ШТ</t>
        </is>
      </c>
      <c r="D62" s="28" t="n">
        <v>1001025166241</v>
      </c>
      <c r="E62" s="24" t="n"/>
      <c r="F62" s="23" t="n"/>
      <c r="G62" s="23">
        <f>E62*0.38</f>
        <v/>
      </c>
      <c r="H62" s="14" t="n"/>
      <c r="I62" s="14" t="n"/>
      <c r="J62" s="40" t="n"/>
      <c r="K62" s="83" t="n"/>
    </row>
    <row r="63" ht="16.5" customHeight="1" s="96" thickBot="1">
      <c r="A63" s="100">
        <f>RIGHT(D63:D171,4)</f>
        <v/>
      </c>
      <c r="B63" s="47" t="inlineStr">
        <is>
          <t>ФИЛЕЙНЫЕ сос ц/о в/у 1/270 12шт_45с</t>
        </is>
      </c>
      <c r="C63" s="36" t="inlineStr">
        <is>
          <t>ШТ</t>
        </is>
      </c>
      <c r="D63" s="28" t="n">
        <v>1001022556297</v>
      </c>
      <c r="E63" s="24" t="n">
        <v>360</v>
      </c>
      <c r="F63" s="23" t="n"/>
      <c r="G63" s="23">
        <f>E63*0.27</f>
        <v/>
      </c>
      <c r="H63" s="14" t="n">
        <v>3.24</v>
      </c>
      <c r="I63" s="14" t="n">
        <v>45</v>
      </c>
      <c r="J63" s="40" t="n"/>
    </row>
    <row r="64" ht="16.5" customHeight="1" s="96" thickBot="1" thickTop="1">
      <c r="A64" s="100">
        <f>RIGHT(D64:D172,4)</f>
        <v/>
      </c>
      <c r="B64" s="75" t="inlineStr">
        <is>
          <t>Сардельки</t>
        </is>
      </c>
      <c r="C64" s="75" t="n"/>
      <c r="D64" s="75" t="n"/>
      <c r="E64" s="75" t="n"/>
      <c r="F64" s="74" t="n"/>
      <c r="G64" s="75" t="n"/>
      <c r="H64" s="75" t="n"/>
      <c r="I64" s="75" t="n"/>
      <c r="J64" s="76" t="n"/>
    </row>
    <row r="65" ht="16.5" customHeight="1" s="96" thickTop="1">
      <c r="A65" s="100">
        <f>RIGHT(D65:D173,4)</f>
        <v/>
      </c>
      <c r="B65" s="47" t="inlineStr">
        <is>
          <t>СЫТНЫЕ Папа может сар б/о мгс 1*3 СНГ</t>
        </is>
      </c>
      <c r="C65" s="31" t="inlineStr">
        <is>
          <t>КГ</t>
        </is>
      </c>
      <c r="D65" s="28" t="n">
        <v>1001034063297</v>
      </c>
      <c r="E65" s="24" t="n"/>
      <c r="F65" s="23" t="n">
        <v>1.013333333333333</v>
      </c>
      <c r="G65" s="23">
        <f>E65*1</f>
        <v/>
      </c>
      <c r="H65" s="14" t="n">
        <v>3.04</v>
      </c>
      <c r="I65" s="14" t="n">
        <v>30</v>
      </c>
      <c r="J65" s="40" t="n"/>
    </row>
    <row r="66" ht="16.5" customHeight="1" s="96">
      <c r="A66" s="100">
        <f>RIGHT(D66:D176,4)</f>
        <v/>
      </c>
      <c r="B66" s="47" t="inlineStr">
        <is>
          <t>ШПИКАЧКИ ДОМАШНИЕ СН п/о мгс 0.4кг 8шт.</t>
        </is>
      </c>
      <c r="C66" s="34" t="inlineStr">
        <is>
          <t>ШТ</t>
        </is>
      </c>
      <c r="D66" s="28" t="n">
        <v>1001035326217</v>
      </c>
      <c r="E66" s="24" t="n"/>
      <c r="F66" s="23" t="n"/>
      <c r="G66" s="23">
        <f>E66*0.4</f>
        <v/>
      </c>
      <c r="H66" s="14" t="n"/>
      <c r="I66" s="14" t="n"/>
      <c r="J66" s="40" t="n"/>
    </row>
    <row r="67" ht="16.5" customHeight="1" s="96" thickBot="1">
      <c r="A67" s="100">
        <f>RIGHT(D67:D178,4)</f>
        <v/>
      </c>
      <c r="B67" s="47" t="inlineStr">
        <is>
          <t>ШПИКАЧКИ СОЧНЫЕ ПМ САР Б/О МГС 1*3 45с</t>
        </is>
      </c>
      <c r="C67" s="31" t="inlineStr">
        <is>
          <t>КГ</t>
        </is>
      </c>
      <c r="D67" s="28" t="n">
        <v>1001031076527</v>
      </c>
      <c r="E67" s="24" t="n"/>
      <c r="F67" s="23" t="n">
        <v>1.016666666666667</v>
      </c>
      <c r="G67" s="23">
        <f>E67*1</f>
        <v/>
      </c>
      <c r="H67" s="14" t="n">
        <v>3.05</v>
      </c>
      <c r="I67" s="14" t="n">
        <v>30</v>
      </c>
      <c r="J67" s="40" t="n"/>
    </row>
    <row r="68" ht="16.5" customHeight="1" s="96" thickBot="1" thickTop="1">
      <c r="A68" s="100">
        <f>RIGHT(D68:D179,4)</f>
        <v/>
      </c>
      <c r="B68" s="75" t="inlineStr">
        <is>
          <t>Полукопченые колбасы</t>
        </is>
      </c>
      <c r="C68" s="75" t="n"/>
      <c r="D68" s="75" t="n"/>
      <c r="E68" s="75" t="n"/>
      <c r="F68" s="74" t="n"/>
      <c r="G68" s="75" t="n"/>
      <c r="H68" s="75" t="n"/>
      <c r="I68" s="75" t="n"/>
      <c r="J68" s="76" t="n"/>
    </row>
    <row r="69" ht="16.5" customHeight="1" s="96" thickTop="1">
      <c r="A69" s="100">
        <f>RIGHT(D69:D180,4)</f>
        <v/>
      </c>
      <c r="B69" s="27" t="inlineStr">
        <is>
          <t>БОЯNСКАЯ Папа может п/к в/у 0.28кг 8шт.</t>
        </is>
      </c>
      <c r="C69" s="34" t="inlineStr">
        <is>
          <t>ШТ</t>
        </is>
      </c>
      <c r="D69" s="28" t="n">
        <v>1001302276666</v>
      </c>
      <c r="E69" s="24" t="n"/>
      <c r="F69" s="23" t="n">
        <v>0.28</v>
      </c>
      <c r="G69" s="23">
        <f>E69*0.28</f>
        <v/>
      </c>
      <c r="H69" s="14" t="n">
        <v>2.24</v>
      </c>
      <c r="I69" s="14" t="n">
        <v>45</v>
      </c>
      <c r="J69" s="40" t="n"/>
    </row>
    <row r="70" ht="16.5" customHeight="1" s="96">
      <c r="A70" s="100">
        <f>RIGHT(D70:D181,4)</f>
        <v/>
      </c>
      <c r="B70" s="27" t="inlineStr">
        <is>
          <t xml:space="preserve"> АРОМАТНАЯ С ЧЕСНОЧКОМ СН в/к мтс 0.330кг</t>
        </is>
      </c>
      <c r="C70" s="34" t="inlineStr">
        <is>
          <t>ШТ</t>
        </is>
      </c>
      <c r="D70" s="28" t="n">
        <v>1001305256658</v>
      </c>
      <c r="E70" s="24" t="n"/>
      <c r="F70" s="23" t="n"/>
      <c r="G70" s="23">
        <f>E70*0.33</f>
        <v/>
      </c>
      <c r="H70" s="14" t="n"/>
      <c r="I70" s="14" t="n"/>
      <c r="J70" s="40" t="n"/>
    </row>
    <row r="71" ht="16.5" customHeight="1" s="96">
      <c r="A71" s="100">
        <f>RIGHT(D71:D181,4)</f>
        <v/>
      </c>
      <c r="B71" s="27" t="inlineStr">
        <is>
          <t>ВЕНСКАЯ САЛЯМИ п/к в/у 0.28кг 8шт.</t>
        </is>
      </c>
      <c r="C71" s="34" t="inlineStr">
        <is>
          <t>ШТ</t>
        </is>
      </c>
      <c r="D71" s="28" t="n">
        <v>1001300516669</v>
      </c>
      <c r="E71" s="24" t="n">
        <v>120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 s="96" thickBot="1">
      <c r="A72" s="100">
        <f>RIGHT(D72:D182,4)</f>
        <v/>
      </c>
      <c r="B72" s="27" t="inlineStr">
        <is>
          <t>САЛЯМИ ФИНСКАЯ п/к в/у</t>
        </is>
      </c>
      <c r="C72" s="31" t="inlineStr">
        <is>
          <t>КГ</t>
        </is>
      </c>
      <c r="D72" s="28" t="n">
        <v>1001043094342</v>
      </c>
      <c r="E72" s="24" t="n"/>
      <c r="F72" s="23" t="n">
        <v>0.61875</v>
      </c>
      <c r="G72" s="23">
        <f>E72*1</f>
        <v/>
      </c>
      <c r="H72" s="14" t="n">
        <v>4.95</v>
      </c>
      <c r="I72" s="14" t="n">
        <v>45</v>
      </c>
      <c r="J72" s="40" t="n"/>
    </row>
    <row r="73" ht="16.5" customHeight="1" s="96" thickBot="1" thickTop="1">
      <c r="A73" s="100">
        <f>RIGHT(D73:D184,4)</f>
        <v/>
      </c>
      <c r="B73" s="75" t="inlineStr">
        <is>
          <t>Варенокопченые колбасы</t>
        </is>
      </c>
      <c r="C73" s="75" t="n"/>
      <c r="D73" s="75" t="n"/>
      <c r="E73" s="75" t="n"/>
      <c r="F73" s="74" t="n"/>
      <c r="G73" s="75" t="n"/>
      <c r="H73" s="75" t="n"/>
      <c r="I73" s="75" t="n"/>
      <c r="J73" s="76" t="n"/>
    </row>
    <row r="74" ht="16.5" customHeight="1" s="96" thickTop="1">
      <c r="A74" s="100">
        <f>RIGHT(D74:D185,4)</f>
        <v/>
      </c>
      <c r="B74" s="27" t="inlineStr">
        <is>
          <t>СЕРВЕЛАТ ЗЕРНИСТЫЙ ПМ в/к в/у срез 1/350</t>
        </is>
      </c>
      <c r="C74" s="34" t="inlineStr">
        <is>
          <t>ШТ</t>
        </is>
      </c>
      <c r="D74" s="28" t="n">
        <v>1001300386683</v>
      </c>
      <c r="E74" s="24" t="n">
        <v>400</v>
      </c>
      <c r="F74" s="23" t="n">
        <v>0.35</v>
      </c>
      <c r="G74" s="23">
        <f>E74*0.35</f>
        <v/>
      </c>
      <c r="H74" s="14" t="n">
        <v>2.8</v>
      </c>
      <c r="I74" s="14" t="n">
        <v>45</v>
      </c>
      <c r="J74" s="40" t="n"/>
    </row>
    <row r="75" ht="16.5" customHeight="1" s="96">
      <c r="A75" s="100" t="n">
        <v>6301</v>
      </c>
      <c r="B75" s="27" t="inlineStr">
        <is>
          <t>БАЛЫКОВАЯ СН в/к в/у</t>
        </is>
      </c>
      <c r="C75" s="31" t="inlineStr">
        <is>
          <t>КГ</t>
        </is>
      </c>
      <c r="D75" s="28" t="n">
        <v>1001303636301</v>
      </c>
      <c r="E75" s="24" t="n"/>
      <c r="F75" s="23" t="n">
        <v>0.7</v>
      </c>
      <c r="G75" s="23">
        <f>E75</f>
        <v/>
      </c>
      <c r="H75" s="14" t="n"/>
      <c r="I75" s="14" t="n">
        <v>45</v>
      </c>
      <c r="J75" s="40" t="n"/>
    </row>
    <row r="76" ht="16.5" customHeight="1" s="96">
      <c r="A76" s="100" t="n">
        <v>6302</v>
      </c>
      <c r="B76" s="27" t="inlineStr">
        <is>
          <t>БАЛЫКОВАЯ СН в/к п/о 0.35кг 8шт</t>
        </is>
      </c>
      <c r="C76" s="34" t="inlineStr">
        <is>
          <t>ШТ</t>
        </is>
      </c>
      <c r="D76" s="28" t="n">
        <v>1001303636302</v>
      </c>
      <c r="E76" s="24" t="n"/>
      <c r="F76" s="23" t="n"/>
      <c r="G76" s="23">
        <f>E76*0.35</f>
        <v/>
      </c>
      <c r="H76" s="14" t="n"/>
      <c r="I76" s="14" t="n"/>
      <c r="J76" s="40" t="n"/>
    </row>
    <row r="77" ht="16.5" customHeight="1" s="96">
      <c r="A77" s="100">
        <f>RIGHT(D77:D189,4)</f>
        <v/>
      </c>
      <c r="B77" s="27" t="inlineStr">
        <is>
          <t>СЕРВЕЛАТ КАРЕЛЬСКИЙ ПМ в/к в/у 0.28кг</t>
        </is>
      </c>
      <c r="C77" s="34" t="inlineStr">
        <is>
          <t>ШТ</t>
        </is>
      </c>
      <c r="D77" s="28" t="n">
        <v>1001304506684</v>
      </c>
      <c r="E77" s="24" t="n">
        <v>800</v>
      </c>
      <c r="F77" s="23" t="n">
        <v>0.28</v>
      </c>
      <c r="G77" s="23">
        <f>E77*0.28</f>
        <v/>
      </c>
      <c r="H77" s="14" t="n">
        <v>2.24</v>
      </c>
      <c r="I77" s="14" t="n">
        <v>45</v>
      </c>
      <c r="J77" s="40" t="n"/>
    </row>
    <row r="78" ht="16.5" customHeight="1" s="96">
      <c r="A78" s="100">
        <f>RIGHT(D78:D190,4)</f>
        <v/>
      </c>
      <c r="B78" s="27" t="inlineStr">
        <is>
          <t>СЕРВЕЛАТ КАРЕЛЬСКИЙ СН в/к в/у 0.28к</t>
        </is>
      </c>
      <c r="C78" s="34" t="inlineStr">
        <is>
          <t>ШТ</t>
        </is>
      </c>
      <c r="D78" s="28" t="n">
        <v>1001304506562</v>
      </c>
      <c r="E78" s="24" t="n"/>
      <c r="F78" s="23" t="n"/>
      <c r="G78" s="23">
        <f>E78*0.28</f>
        <v/>
      </c>
      <c r="H78" s="14" t="n"/>
      <c r="I78" s="14" t="n"/>
      <c r="J78" s="40" t="n"/>
    </row>
    <row r="79" ht="16.5" customHeight="1" s="96">
      <c r="A79" s="100" t="n">
        <v>6215</v>
      </c>
      <c r="B79" s="27" t="inlineStr">
        <is>
          <t>СЕРВЕЛАТ ОРЕХОВЫЙ СН в/к п/о 0,35кг 8шт</t>
        </is>
      </c>
      <c r="C79" s="34" t="inlineStr">
        <is>
          <t>ШТ</t>
        </is>
      </c>
      <c r="D79" s="28" t="n">
        <v>1001305196215</v>
      </c>
      <c r="E79" s="24" t="n"/>
      <c r="F79" s="23" t="n"/>
      <c r="G79" s="23">
        <f>E79*0.35</f>
        <v/>
      </c>
      <c r="H79" s="14" t="n"/>
      <c r="I79" s="14" t="n"/>
      <c r="J79" s="40" t="n"/>
    </row>
    <row r="80" ht="16.5" customHeight="1" s="96">
      <c r="A80" s="100">
        <f>RIGHT(D80:D190,4)</f>
        <v/>
      </c>
      <c r="B80" s="65" t="inlineStr">
        <is>
          <t>СЕРВЕЛАТ ОХОТНИЧИЙ в/к в/у срез 0.35кг</t>
        </is>
      </c>
      <c r="C80" s="34" t="inlineStr">
        <is>
          <t>ШТ</t>
        </is>
      </c>
      <c r="D80" s="28" t="n">
        <v>1001303986689</v>
      </c>
      <c r="E80" s="24" t="n">
        <v>1400</v>
      </c>
      <c r="F80" s="23" t="n">
        <v>0.35</v>
      </c>
      <c r="G80" s="23">
        <f>E80*0.35</f>
        <v/>
      </c>
      <c r="H80" s="14" t="n">
        <v>2.8</v>
      </c>
      <c r="I80" s="14" t="n">
        <v>45</v>
      </c>
      <c r="J80" s="40" t="n"/>
    </row>
    <row r="81" ht="16.5" customHeight="1" s="96">
      <c r="A81" s="100" t="n">
        <v>6212</v>
      </c>
      <c r="B81" s="65" t="inlineStr">
        <is>
          <t>СЕРВЕЛАТ ФИНСКИЙ СН в/к в/у</t>
        </is>
      </c>
      <c r="C81" s="31" t="inlineStr">
        <is>
          <t>КГ</t>
        </is>
      </c>
      <c r="D81" s="28" t="n">
        <v>1001301876212</v>
      </c>
      <c r="E81" s="24" t="n"/>
      <c r="F81" s="23" t="n">
        <v>0.68</v>
      </c>
      <c r="G81" s="23">
        <f>E81*1</f>
        <v/>
      </c>
      <c r="H81" s="14" t="n"/>
      <c r="I81" s="14" t="n">
        <v>45</v>
      </c>
      <c r="J81" s="40" t="n"/>
    </row>
    <row r="82" ht="16.5" customHeight="1" s="96">
      <c r="A82" s="100">
        <f>RIGHT(D82:D191,4)</f>
        <v/>
      </c>
      <c r="B82" s="65" t="inlineStr">
        <is>
          <t>СЕРВЕЛАТ ОХОТНИЧИЙ в/к в/у</t>
        </is>
      </c>
      <c r="C82" s="31" t="inlineStr">
        <is>
          <t>КГ</t>
        </is>
      </c>
      <c r="D82" s="28" t="n">
        <v>1001053985341</v>
      </c>
      <c r="E82" s="24" t="n"/>
      <c r="F82" s="23" t="n">
        <v>0.7125</v>
      </c>
      <c r="G82" s="23">
        <f>E82*1</f>
        <v/>
      </c>
      <c r="H82" s="14" t="n">
        <v>5.7</v>
      </c>
      <c r="I82" s="14" t="n">
        <v>45</v>
      </c>
      <c r="J82" s="40" t="n"/>
    </row>
    <row r="83" ht="16.5" customHeight="1" s="96">
      <c r="A83" s="100">
        <f>RIGHT(D83:D192,4)</f>
        <v/>
      </c>
      <c r="B83" s="65" t="inlineStr">
        <is>
          <t>СЕРВЕЛАТ ПРИМА в/к в/у 0.28кг 8шт.</t>
        </is>
      </c>
      <c r="C83" s="34" t="inlineStr">
        <is>
          <t>ШТ</t>
        </is>
      </c>
      <c r="D83" s="28" t="n">
        <v>1001303056692</v>
      </c>
      <c r="E83" s="24" t="n"/>
      <c r="F83" s="23" t="n">
        <v>0.28</v>
      </c>
      <c r="G83" s="23">
        <f>E83*0.28</f>
        <v/>
      </c>
      <c r="H83" s="14" t="n">
        <v>2.24</v>
      </c>
      <c r="I83" s="14" t="n">
        <v>45</v>
      </c>
      <c r="J83" s="40" t="n"/>
    </row>
    <row r="84" ht="16.5" customHeight="1" s="96">
      <c r="A84" s="100">
        <f>RIGHT(D84:D192,4)</f>
        <v/>
      </c>
      <c r="B84" s="65" t="inlineStr">
        <is>
          <t>МРАМОРНАЯ И БАЛЫКОВАЯ в/к с/н мгс 1/90</t>
        </is>
      </c>
      <c r="C84" s="34" t="inlineStr">
        <is>
          <t>ШТ</t>
        </is>
      </c>
      <c r="D84" s="28" t="n">
        <v>1001215576586</v>
      </c>
      <c r="E84" s="24" t="n"/>
      <c r="F84" s="23" t="n"/>
      <c r="G84" s="23">
        <f>E84*0.09</f>
        <v/>
      </c>
      <c r="H84" s="14" t="n"/>
      <c r="I84" s="14" t="n"/>
      <c r="J84" s="40" t="n"/>
    </row>
    <row r="85" ht="16.5" customHeight="1" s="96">
      <c r="A85" s="100">
        <f>RIGHT(D85:D193,4)</f>
        <v/>
      </c>
      <c r="B85" s="65" t="inlineStr">
        <is>
          <t>МЯСНОЕ АССОРТИ к/з с/н мгс 1/90 10шт.</t>
        </is>
      </c>
      <c r="C85" s="34" t="inlineStr">
        <is>
          <t>ШТ</t>
        </is>
      </c>
      <c r="D85" s="28" t="n">
        <v>1001225416228</v>
      </c>
      <c r="E85" s="24" t="n">
        <v>100</v>
      </c>
      <c r="F85" s="23" t="n"/>
      <c r="G85" s="23">
        <f>E85*0.09</f>
        <v/>
      </c>
      <c r="H85" s="14" t="n"/>
      <c r="I85" s="14" t="n"/>
      <c r="J85" s="40" t="n"/>
    </row>
    <row r="86" ht="16.5" customHeight="1" s="96">
      <c r="A86" s="100">
        <f>RIGHT(D86:D193,4)</f>
        <v/>
      </c>
      <c r="B86" s="27" t="inlineStr">
        <is>
          <t>СЕРВЕЛАТ ФИНСКИЙ в/к в/у_45с</t>
        </is>
      </c>
      <c r="C86" s="31" t="inlineStr">
        <is>
          <t>КГ</t>
        </is>
      </c>
      <c r="D86" s="28" t="n">
        <v>1001051875544</v>
      </c>
      <c r="E86" s="24" t="n"/>
      <c r="F86" s="23" t="n">
        <v>0.85</v>
      </c>
      <c r="G86" s="23">
        <f>E86*1</f>
        <v/>
      </c>
      <c r="H86" s="14" t="n">
        <v>5.1</v>
      </c>
      <c r="I86" s="14" t="n">
        <v>45</v>
      </c>
      <c r="J86" s="40" t="n"/>
    </row>
    <row r="87" ht="16.5" customHeight="1" s="96">
      <c r="A87" s="100" t="n">
        <v>6213</v>
      </c>
      <c r="B87" s="27" t="inlineStr">
        <is>
          <t>СЕРВЕЛАТ ФИНСКИЙ СН в/к п/о 0.35кг 8шт</t>
        </is>
      </c>
      <c r="C87" s="34" t="inlineStr">
        <is>
          <t>ШТ</t>
        </is>
      </c>
      <c r="D87" s="28" t="n">
        <v>1001301876213</v>
      </c>
      <c r="E87" s="24" t="n"/>
      <c r="F87" s="23" t="n"/>
      <c r="G87" s="23">
        <f>E87*0.35</f>
        <v/>
      </c>
      <c r="H87" s="14" t="n"/>
      <c r="I87" s="14" t="n"/>
      <c r="J87" s="40" t="n"/>
    </row>
    <row r="88" ht="15.75" customHeight="1" s="96" thickBot="1">
      <c r="A88" s="100">
        <f>RIGHT(D88:D195,4)</f>
        <v/>
      </c>
      <c r="B88" s="27" t="inlineStr">
        <is>
          <t>СЕРВЕЛАТ ФИНСКИЙ в/к в/у срез 0.35кг_45c</t>
        </is>
      </c>
      <c r="C88" s="37" t="inlineStr">
        <is>
          <t>ШТ</t>
        </is>
      </c>
      <c r="D88" s="28" t="n">
        <v>1001301876697</v>
      </c>
      <c r="E88" s="24" t="n">
        <v>1400</v>
      </c>
      <c r="F88" s="23" t="n">
        <v>0.35</v>
      </c>
      <c r="G88" s="23">
        <f>E88*0.35</f>
        <v/>
      </c>
      <c r="H88" s="14" t="n">
        <v>2.8</v>
      </c>
      <c r="I88" s="14" t="n">
        <v>45</v>
      </c>
      <c r="J88" s="40" t="n"/>
    </row>
    <row r="89" ht="16.5" customHeight="1" s="96" thickBot="1" thickTop="1">
      <c r="A89" s="100">
        <f>RIGHT(D89:D196,4)</f>
        <v/>
      </c>
      <c r="B89" s="75" t="inlineStr">
        <is>
          <t>Сырокопченые колбасы</t>
        </is>
      </c>
      <c r="C89" s="75" t="n"/>
      <c r="D89" s="75" t="n"/>
      <c r="E89" s="75" t="n"/>
      <c r="F89" s="74" t="n"/>
      <c r="G89" s="75" t="n"/>
      <c r="H89" s="75" t="n"/>
      <c r="I89" s="75" t="n"/>
      <c r="J89" s="76" t="n"/>
    </row>
    <row r="90" ht="16.5" customHeight="1" s="96" thickTop="1">
      <c r="A90" s="100">
        <f>RIGHT(D90:D197,4)</f>
        <v/>
      </c>
      <c r="B90" s="27" t="inlineStr">
        <is>
          <t>АРОМАТНАЯ Папа может с/к в/у 1/250 8шт.</t>
        </is>
      </c>
      <c r="C90" s="34" t="inlineStr">
        <is>
          <t>ШТ</t>
        </is>
      </c>
      <c r="D90" s="28" t="n">
        <v>1001061975706</v>
      </c>
      <c r="E90" s="24" t="n"/>
      <c r="F90" s="23" t="n">
        <v>0.25</v>
      </c>
      <c r="G90" s="23">
        <f>E90*0.25</f>
        <v/>
      </c>
      <c r="H90" s="14" t="n">
        <v>2</v>
      </c>
      <c r="I90" s="14" t="n">
        <v>120</v>
      </c>
      <c r="J90" s="40" t="n"/>
    </row>
    <row r="91" ht="16.5" customHeight="1" s="96">
      <c r="A91" s="100">
        <f>RIGHT(D91:D198,4)</f>
        <v/>
      </c>
      <c r="B91" s="27" t="inlineStr">
        <is>
          <t>АРОМАТНАЯ с/к с/н в/у 1/100*8_60с</t>
        </is>
      </c>
      <c r="C91" s="34" t="inlineStr">
        <is>
          <t>ШТ</t>
        </is>
      </c>
      <c r="D91" s="28" t="n">
        <v>1001201976454</v>
      </c>
      <c r="E91" s="24" t="n"/>
      <c r="F91" s="23" t="n">
        <v>0.1</v>
      </c>
      <c r="G91" s="23">
        <f>E91*0.1</f>
        <v/>
      </c>
      <c r="H91" s="14" t="n">
        <v>0.8</v>
      </c>
      <c r="I91" s="14" t="n">
        <v>60</v>
      </c>
      <c r="J91" s="40" t="n"/>
    </row>
    <row r="92" ht="16.5" customHeight="1" s="96">
      <c r="A92" s="100">
        <f>RIGHT(D92:D200,4)</f>
        <v/>
      </c>
      <c r="B92" s="27" t="inlineStr">
        <is>
          <t xml:space="preserve"> ОХОТНИЧЬЯ Папа может с/к в/у 1/220 8шт.</t>
        </is>
      </c>
      <c r="C92" s="34" t="inlineStr">
        <is>
          <t>ШТ</t>
        </is>
      </c>
      <c r="D92" s="28" t="n">
        <v>1001060755931</v>
      </c>
      <c r="E92" s="24" t="n"/>
      <c r="F92" s="23" t="n">
        <v>0.22</v>
      </c>
      <c r="G92" s="23">
        <f>E92*0.22</f>
        <v/>
      </c>
      <c r="H92" s="14" t="n">
        <v>1.76</v>
      </c>
      <c r="I92" s="14" t="n">
        <v>120</v>
      </c>
      <c r="J92" s="40" t="n"/>
    </row>
    <row r="93" ht="16.5" customHeight="1" s="96">
      <c r="A93" s="100">
        <f>RIGHT(D93:D202,4)</f>
        <v/>
      </c>
      <c r="B93" s="27" t="inlineStr">
        <is>
          <t>ПОСОЛЬСКАЯ Папа может с/к в/у</t>
        </is>
      </c>
      <c r="C93" s="31" t="inlineStr">
        <is>
          <t>КГ</t>
        </is>
      </c>
      <c r="D93" s="28" t="n">
        <v>1001063145708</v>
      </c>
      <c r="E93" s="24" t="n"/>
      <c r="F93" s="23" t="n">
        <v>0.5125</v>
      </c>
      <c r="G93" s="23">
        <f>E93*1</f>
        <v/>
      </c>
      <c r="H93" s="14" t="n">
        <v>4.1</v>
      </c>
      <c r="I93" s="14" t="n">
        <v>120</v>
      </c>
      <c r="J93" s="40" t="n"/>
    </row>
    <row r="94" ht="16.5" customHeight="1" s="96">
      <c r="A94" s="100">
        <f>RIGHT(D94:D207,4)</f>
        <v/>
      </c>
      <c r="B94" s="27" t="inlineStr">
        <is>
          <t>САЛЯМИ ИТАЛЬЯНСКАЯ с/к в/у 1/250*8_120c</t>
        </is>
      </c>
      <c r="C94" s="34" t="inlineStr">
        <is>
          <t>ШТ</t>
        </is>
      </c>
      <c r="D94" s="28" t="n">
        <v>1001060764993</v>
      </c>
      <c r="E94" s="24" t="n"/>
      <c r="F94" s="23" t="n">
        <v>0.25</v>
      </c>
      <c r="G94" s="23">
        <f>E94*0.25</f>
        <v/>
      </c>
      <c r="H94" s="14" t="n">
        <v>2</v>
      </c>
      <c r="I94" s="14" t="n">
        <v>120</v>
      </c>
      <c r="J94" s="40" t="n"/>
    </row>
    <row r="95" ht="16.5" customHeight="1" s="96">
      <c r="A95" s="100">
        <f>RIGHT(D95:D208,4)</f>
        <v/>
      </c>
      <c r="B95" s="27" t="inlineStr">
        <is>
          <t>САЛЯМИ МЕЛКОЗЕРНЕНАЯ с/к в/у 1/120_60с</t>
        </is>
      </c>
      <c r="C95" s="34" t="inlineStr">
        <is>
          <t>ШТ</t>
        </is>
      </c>
      <c r="D95" s="28" t="n">
        <v>1001193115682</v>
      </c>
      <c r="E95" s="24" t="n">
        <v>1200</v>
      </c>
      <c r="F95" s="23" t="n">
        <v>0.12</v>
      </c>
      <c r="G95" s="23">
        <f>E95*0.12</f>
        <v/>
      </c>
      <c r="H95" s="14" t="n">
        <v>0.96</v>
      </c>
      <c r="I95" s="14" t="n">
        <v>60</v>
      </c>
      <c r="J95" s="40" t="n"/>
    </row>
    <row r="96" ht="16.5" customHeight="1" s="96">
      <c r="A96" s="100">
        <f>RIGHT(D96:D209,4)</f>
        <v/>
      </c>
      <c r="B96" s="27" t="inlineStr">
        <is>
          <t>НЕАПОЛИТАНСКИЙ ДУЭТ с/к с/н мгс 1/90</t>
        </is>
      </c>
      <c r="C96" s="34" t="inlineStr">
        <is>
          <t>ШТ</t>
        </is>
      </c>
      <c r="D96" s="28" t="n">
        <v>1001205376221</v>
      </c>
      <c r="E96" s="24" t="n"/>
      <c r="F96" s="23" t="n"/>
      <c r="G96" s="23">
        <f>E96*0.09</f>
        <v/>
      </c>
      <c r="H96" s="14" t="n"/>
      <c r="I96" s="14" t="n"/>
      <c r="J96" s="40" t="n"/>
    </row>
    <row r="97" ht="16.5" customHeight="1" s="96">
      <c r="A97" s="100">
        <f>RIGHT(D97:D211,4)</f>
        <v/>
      </c>
      <c r="B97" s="27" t="inlineStr">
        <is>
          <t>ЭКСТРА Папа может с/к в/у_Л</t>
        </is>
      </c>
      <c r="C97" s="31" t="inlineStr">
        <is>
          <t>КГ</t>
        </is>
      </c>
      <c r="D97" s="28" t="n">
        <v>1001062504117</v>
      </c>
      <c r="E97" s="24" t="n"/>
      <c r="F97" s="23" t="n">
        <v>0.4875</v>
      </c>
      <c r="G97" s="23">
        <f>E97*1</f>
        <v/>
      </c>
      <c r="H97" s="14" t="n">
        <v>3.9</v>
      </c>
      <c r="I97" s="14" t="n">
        <v>120</v>
      </c>
      <c r="J97" s="40" t="n"/>
    </row>
    <row r="98" ht="16.5" customHeight="1" s="96">
      <c r="A98" s="100">
        <f>RIGHT(D98:D212,4)</f>
        <v/>
      </c>
      <c r="B98" s="27" t="inlineStr">
        <is>
          <t>ЭКСТРА Папа может с/к в/у 1/250 8шт.</t>
        </is>
      </c>
      <c r="C98" s="34" t="inlineStr">
        <is>
          <t>ШТ</t>
        </is>
      </c>
      <c r="D98" s="28" t="n">
        <v>1001062505483</v>
      </c>
      <c r="E98" s="24" t="n"/>
      <c r="F98" s="23" t="n">
        <v>0.25</v>
      </c>
      <c r="G98" s="23">
        <f>E98*0.25</f>
        <v/>
      </c>
      <c r="H98" s="14" t="n">
        <v>2</v>
      </c>
      <c r="I98" s="14" t="n">
        <v>120</v>
      </c>
      <c r="J98" s="40" t="n"/>
    </row>
    <row r="99" ht="16.5" customHeight="1" s="96" thickBot="1">
      <c r="A99" s="100">
        <f>RIGHT(D99:D213,4)</f>
        <v/>
      </c>
      <c r="B99" s="27" t="inlineStr">
        <is>
          <t>ЭКСТРА Папа может с/к с/н в/у 1/100_60с</t>
        </is>
      </c>
      <c r="C99" s="34" t="inlineStr">
        <is>
          <t>ШТ</t>
        </is>
      </c>
      <c r="D99" s="28" t="n">
        <v>1001202506453</v>
      </c>
      <c r="E99" s="24" t="n">
        <v>280</v>
      </c>
      <c r="F99" s="23" t="n">
        <v>0.1</v>
      </c>
      <c r="G99" s="23">
        <f>E99*0.1</f>
        <v/>
      </c>
      <c r="H99" s="14" t="n">
        <v>0.8</v>
      </c>
      <c r="I99" s="14" t="n">
        <v>60</v>
      </c>
      <c r="J99" s="40" t="n"/>
    </row>
    <row r="100" ht="16.5" customHeight="1" s="96" thickBot="1" thickTop="1">
      <c r="A100" s="100">
        <f>RIGHT(D100:D214,4)</f>
        <v/>
      </c>
      <c r="B100" s="75" t="inlineStr">
        <is>
          <t>Ветчины</t>
        </is>
      </c>
      <c r="C100" s="75" t="n"/>
      <c r="D100" s="75" t="n"/>
      <c r="E100" s="75" t="n"/>
      <c r="F100" s="74" t="n"/>
      <c r="G100" s="75" t="n"/>
      <c r="H100" s="75" t="n"/>
      <c r="I100" s="75" t="n"/>
      <c r="J100" s="76" t="n"/>
    </row>
    <row r="101" ht="16.5" customHeight="1" s="96" thickTop="1">
      <c r="A101" s="100">
        <f>RIGHT(D101:D215,4)</f>
        <v/>
      </c>
      <c r="B101" s="29" t="inlineStr">
        <is>
          <t>ВЕТЧ.ЛЮБИТЕЛЬСКАЯ п/о</t>
        </is>
      </c>
      <c r="C101" s="33" t="inlineStr">
        <is>
          <t>КГ</t>
        </is>
      </c>
      <c r="D101" s="30" t="n">
        <v>1001092446756</v>
      </c>
      <c r="E101" s="24" t="n"/>
      <c r="F101" s="23" t="n">
        <v>1.525</v>
      </c>
      <c r="G101" s="23">
        <f>E101*1</f>
        <v/>
      </c>
      <c r="H101" s="14" t="n">
        <v>6.1</v>
      </c>
      <c r="I101" s="14" t="n">
        <v>60</v>
      </c>
      <c r="J101" s="40" t="n"/>
    </row>
    <row r="102" ht="16.5" customHeight="1" s="96">
      <c r="A102" s="100">
        <f>RIGHT(D102:D216,4)</f>
        <v/>
      </c>
      <c r="B102" s="29" t="inlineStr">
        <is>
          <t>ВЕТЧ.ЛЮБИТЕЛЬСКАЯ п/о 0.4кг</t>
        </is>
      </c>
      <c r="C102" s="38" t="inlineStr">
        <is>
          <t>ШТ</t>
        </is>
      </c>
      <c r="D102" s="81" t="n">
        <v>1001092444611</v>
      </c>
      <c r="E102" s="24" t="n"/>
      <c r="F102" s="23" t="n"/>
      <c r="G102" s="23">
        <f>E102*0.4</f>
        <v/>
      </c>
      <c r="H102" s="14" t="n"/>
      <c r="I102" s="14" t="n"/>
      <c r="J102" s="40" t="n"/>
    </row>
    <row r="103" ht="16.5" customHeight="1" s="96">
      <c r="A103" s="100">
        <f>RIGHT(D103:D217,4)</f>
        <v/>
      </c>
      <c r="B103" s="29" t="inlineStr">
        <is>
          <t>ВЕТЧ.КЛАССИЧЕСКАЯ СН п/о 0.8кг 4шт.</t>
        </is>
      </c>
      <c r="C103" s="38" t="inlineStr">
        <is>
          <t>ШТ</t>
        </is>
      </c>
      <c r="D103" s="81" t="n">
        <v>1001093956645</v>
      </c>
      <c r="E103" s="24" t="n"/>
      <c r="F103" s="23" t="n"/>
      <c r="G103" s="23">
        <f>E103*0.8</f>
        <v/>
      </c>
      <c r="H103" s="14" t="n"/>
      <c r="I103" s="14" t="n"/>
      <c r="J103" s="40" t="n"/>
    </row>
    <row r="104" ht="16.5" customHeight="1" s="96">
      <c r="A104" s="100">
        <f>RIGHT(D104:D218,4)</f>
        <v/>
      </c>
      <c r="B104" s="29" t="inlineStr">
        <is>
          <t>ВЕТЧ.ФИРМЕННАЯ С ИНДЕЙКОЙ п/о</t>
        </is>
      </c>
      <c r="C104" s="33" t="inlineStr">
        <is>
          <t>КГ</t>
        </is>
      </c>
      <c r="D104" s="81" t="n">
        <v>1001094966025</v>
      </c>
      <c r="E104" s="24" t="n"/>
      <c r="F104" s="23" t="n"/>
      <c r="G104" s="23">
        <f>E104*1</f>
        <v/>
      </c>
      <c r="H104" s="14" t="n"/>
      <c r="I104" s="14" t="n"/>
      <c r="J104" s="40" t="n"/>
    </row>
    <row r="105" ht="16.5" customHeight="1" s="96" thickBot="1">
      <c r="A105" s="100">
        <f>RIGHT(D105:D216,4)</f>
        <v/>
      </c>
      <c r="B105" s="27" t="inlineStr">
        <is>
          <t>ВЕТЧ.МЯСНАЯ Папа может п/о 0.4кг 8шт.</t>
        </is>
      </c>
      <c r="C105" s="38" t="inlineStr">
        <is>
          <t>ШТ</t>
        </is>
      </c>
      <c r="D105" s="52" t="n">
        <v>1001094053215</v>
      </c>
      <c r="E105" s="24" t="n">
        <v>80</v>
      </c>
      <c r="F105" s="23" t="n">
        <v>0.4</v>
      </c>
      <c r="G105" s="23">
        <f>E105*0.4</f>
        <v/>
      </c>
      <c r="H105" s="14" t="n">
        <v>3.2</v>
      </c>
      <c r="I105" s="14" t="n">
        <v>60</v>
      </c>
      <c r="J105" s="40" t="n"/>
    </row>
    <row r="106" ht="16.5" customHeight="1" s="96" thickBot="1" thickTop="1">
      <c r="A106" s="100">
        <f>RIGHT(D106:D219,4)</f>
        <v/>
      </c>
      <c r="B106" s="75" t="inlineStr">
        <is>
          <t>Копчености варенокопченые</t>
        </is>
      </c>
      <c r="C106" s="75" t="n"/>
      <c r="D106" s="75" t="n"/>
      <c r="E106" s="75" t="n"/>
      <c r="F106" s="74" t="n"/>
      <c r="G106" s="75" t="n"/>
      <c r="H106" s="75" t="n"/>
      <c r="I106" s="75" t="n"/>
      <c r="J106" s="76" t="n"/>
    </row>
    <row r="107" ht="16.5" customHeight="1" s="96" thickTop="1">
      <c r="A107" s="100">
        <f>RIGHT(D107:D222,4)</f>
        <v/>
      </c>
      <c r="B107" s="48" t="inlineStr">
        <is>
          <t>СВИНИНА ДЕЛИКАТЕСНАЯ к/в мл/к в/у 0.3кг</t>
        </is>
      </c>
      <c r="C107" s="36" t="inlineStr">
        <is>
          <t>ШТ</t>
        </is>
      </c>
      <c r="D107" s="28" t="n">
        <v>1001082576281</v>
      </c>
      <c r="E107" s="24" t="n">
        <v>120</v>
      </c>
      <c r="F107" s="23" t="n">
        <v>0.3</v>
      </c>
      <c r="G107" s="23">
        <f>E107*0.3</f>
        <v/>
      </c>
      <c r="H107" s="14" t="n">
        <v>1.8</v>
      </c>
      <c r="I107" s="14" t="n">
        <v>30</v>
      </c>
      <c r="J107" s="40" t="n"/>
    </row>
    <row r="108" ht="16.5" customHeight="1" s="96" thickBot="1">
      <c r="A108" s="100">
        <f>RIGHT(D108:D223,4)</f>
        <v/>
      </c>
      <c r="B108" s="48" t="inlineStr">
        <is>
          <t>БЕКОН с/к с/н в/у 1/100 10шт.</t>
        </is>
      </c>
      <c r="C108" s="36" t="inlineStr">
        <is>
          <t>ШТ</t>
        </is>
      </c>
      <c r="D108" s="28" t="n">
        <v>1001233296450</v>
      </c>
      <c r="E108" s="24" t="n"/>
      <c r="F108" s="23" t="n"/>
      <c r="G108" s="23">
        <f>E108*0.1</f>
        <v/>
      </c>
      <c r="H108" s="98" t="n"/>
      <c r="I108" s="98" t="n"/>
      <c r="J108" s="97" t="n"/>
    </row>
    <row r="109" ht="16.5" customHeight="1" s="96" thickBot="1" thickTop="1">
      <c r="A109" s="100">
        <f>RIGHT(D109:D224,4)</f>
        <v/>
      </c>
      <c r="B109" s="75" t="inlineStr">
        <is>
          <t>Паштеты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s="96" thickBot="1" thickTop="1">
      <c r="A110" s="100">
        <f>RIGHT(D110:D227,4)</f>
        <v/>
      </c>
      <c r="B110" s="75" t="inlineStr">
        <is>
          <t>Пельмени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s="96" thickTop="1">
      <c r="A111" s="100">
        <f>RIGHT(D111:D228,4)</f>
        <v/>
      </c>
      <c r="B111" s="48" t="inlineStr">
        <is>
          <t>ОСТАН.ТРАДИЦ. пельм кор.0.5кг зам._120с</t>
        </is>
      </c>
      <c r="C111" s="34" t="inlineStr">
        <is>
          <t>ШТ</t>
        </is>
      </c>
      <c r="D111" s="28" t="n">
        <v>1002112606314</v>
      </c>
      <c r="E111" s="24" t="n"/>
      <c r="F111" s="23" t="n">
        <v>0.5</v>
      </c>
      <c r="G111" s="23">
        <f>E111*0.5</f>
        <v/>
      </c>
      <c r="H111" s="14" t="n">
        <v>8</v>
      </c>
      <c r="I111" s="73" t="n">
        <v>120</v>
      </c>
      <c r="J111" s="40" t="n"/>
    </row>
    <row r="112" ht="16.5" customHeight="1" s="96">
      <c r="A112" s="100">
        <f>RIGHT(D112:D229,4)</f>
        <v/>
      </c>
      <c r="B112" s="48" t="inlineStr">
        <is>
          <t xml:space="preserve">ПЕЛЬМ.С АДЖИКОЙ пл.0.45кг зам. </t>
        </is>
      </c>
      <c r="C112" s="34" t="inlineStr">
        <is>
          <t>ШТ</t>
        </is>
      </c>
      <c r="D112" s="28" t="n">
        <v>1002115036155</v>
      </c>
      <c r="E112" s="24" t="n"/>
      <c r="F112" s="23" t="n"/>
      <c r="G112" s="23">
        <f>E112*0.45</f>
        <v/>
      </c>
      <c r="H112" s="14" t="n"/>
      <c r="I112" s="73" t="n"/>
      <c r="J112" s="40" t="n"/>
    </row>
    <row r="113" ht="16.5" customHeight="1" s="96">
      <c r="A113" s="100">
        <f>RIGHT(D113:D230,4)</f>
        <v/>
      </c>
      <c r="B113" s="48" t="inlineStr">
        <is>
          <t xml:space="preserve">ПЕЛЬМ.С БЕЛ.ГРИБАМИ пл.0.45кг зам. </t>
        </is>
      </c>
      <c r="C113" s="34" t="inlineStr">
        <is>
          <t>ШТ</t>
        </is>
      </c>
      <c r="D113" s="28" t="n">
        <v>1002115056157</v>
      </c>
      <c r="E113" s="24" t="n"/>
      <c r="F113" s="23" t="n"/>
      <c r="G113" s="23">
        <f>E113*0.45</f>
        <v/>
      </c>
      <c r="H113" s="14" t="n"/>
      <c r="I113" s="73" t="n"/>
      <c r="J113" s="40" t="n"/>
    </row>
    <row r="114" ht="16.5" customHeight="1" s="96" thickBot="1">
      <c r="A114" s="100">
        <f>RIGHT(D114:D229,4)</f>
        <v/>
      </c>
      <c r="B114" s="48" t="inlineStr">
        <is>
          <t>ОСТАН.ТРАДИЦ.пельм пл.0.9кг зам._120с</t>
        </is>
      </c>
      <c r="C114" s="37" t="inlineStr">
        <is>
          <t>ШТ</t>
        </is>
      </c>
      <c r="D114" s="28" t="n">
        <v>1002112606313</v>
      </c>
      <c r="E114" s="24" t="n"/>
      <c r="F114" s="23" t="n">
        <v>0.9</v>
      </c>
      <c r="G114" s="23">
        <f>E114*0.9</f>
        <v/>
      </c>
      <c r="H114" s="14" t="n">
        <v>9</v>
      </c>
      <c r="I114" s="73" t="n">
        <v>120</v>
      </c>
      <c r="J114" s="40" t="n"/>
    </row>
    <row r="115" ht="16.5" customHeight="1" s="96" thickBot="1" thickTop="1">
      <c r="A115" s="100">
        <f>RIGHT(D115:D230,4)</f>
        <v/>
      </c>
      <c r="B115" s="75" t="inlineStr">
        <is>
          <t>Полуфабрикаты с картофелем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s="96" thickBot="1" thickTop="1">
      <c r="A116" s="100">
        <f>RIGHT(D116:D231,4)</f>
        <v/>
      </c>
      <c r="B116" s="48" t="inlineStr">
        <is>
          <t>С КАРТОФЕЛЕМ вареники кор.0.5кг зам_120</t>
        </is>
      </c>
      <c r="C116" s="37" t="inlineStr">
        <is>
          <t>ШТ</t>
        </is>
      </c>
      <c r="D116" s="28" t="n">
        <v>1002151784945</v>
      </c>
      <c r="E116" s="24" t="n"/>
      <c r="F116" s="23" t="n">
        <v>0.5</v>
      </c>
      <c r="G116" s="23">
        <f>E116*0.5</f>
        <v/>
      </c>
      <c r="H116" s="14" t="n">
        <v>8</v>
      </c>
      <c r="I116" s="73" t="n">
        <v>120</v>
      </c>
      <c r="J116" s="40" t="n"/>
    </row>
    <row r="117" ht="16.5" customHeight="1" s="96" thickBot="1" thickTop="1">
      <c r="A117" s="100">
        <f>RIGHT(D117:D232,4)</f>
        <v/>
      </c>
      <c r="B117" s="75" t="inlineStr">
        <is>
          <t>Блины</t>
        </is>
      </c>
      <c r="C117" s="75" t="n"/>
      <c r="D117" s="75" t="n"/>
      <c r="E117" s="75" t="n"/>
      <c r="F117" s="74" t="n"/>
      <c r="G117" s="75" t="n"/>
      <c r="H117" s="75" t="n"/>
      <c r="I117" s="75" t="n"/>
      <c r="J117" s="76" t="n"/>
    </row>
    <row r="118" ht="16.5" customFormat="1" customHeight="1" s="91" thickBot="1" thickTop="1">
      <c r="A118" s="100">
        <f>RIGHT(D118:D233,4)</f>
        <v/>
      </c>
      <c r="B118" s="92" t="inlineStr">
        <is>
          <t>С КУРИЦЕЙ И ГРИБАМИ 1/420 10шт.зам.</t>
        </is>
      </c>
      <c r="C118" s="93" t="inlineStr">
        <is>
          <t>ШТ</t>
        </is>
      </c>
      <c r="D118" s="86" t="n">
        <v>1002133974956</v>
      </c>
      <c r="E118" s="87" t="n"/>
      <c r="F118" s="88" t="n">
        <v>0.42</v>
      </c>
      <c r="G118" s="88">
        <f>E118*0.42</f>
        <v/>
      </c>
      <c r="H118" s="89" t="n">
        <v>4.2</v>
      </c>
      <c r="I118" s="94" t="n">
        <v>120</v>
      </c>
      <c r="J118" s="89" t="n"/>
      <c r="K118" s="90" t="n"/>
    </row>
    <row r="119" ht="16.5" customHeight="1" s="96" thickTop="1">
      <c r="A119" s="100">
        <f>RIGHT(D119:D234,4)</f>
        <v/>
      </c>
      <c r="B119" s="48" t="inlineStr">
        <is>
          <t>БЛИНЧ.С МЯСОМ пл.1/420 10шт.зам.</t>
        </is>
      </c>
      <c r="C119" s="34" t="inlineStr">
        <is>
          <t>ШТ</t>
        </is>
      </c>
      <c r="D119" s="28" t="n">
        <v>1002131151762</v>
      </c>
      <c r="E119" s="24" t="n"/>
      <c r="F119" s="23" t="n">
        <v>0.42</v>
      </c>
      <c r="G119" s="23">
        <f>E119*0.42</f>
        <v/>
      </c>
      <c r="H119" s="14" t="n">
        <v>4.2</v>
      </c>
      <c r="I119" s="73" t="n">
        <v>120</v>
      </c>
      <c r="J119" s="40" t="n"/>
    </row>
    <row r="120" ht="16.5" customHeight="1" s="96" thickBot="1">
      <c r="A120" s="100">
        <f>RIGHT(D120:D235,4)</f>
        <v/>
      </c>
      <c r="B120" s="48" t="inlineStr">
        <is>
          <t>БЛИНЧ. С ТВОРОГОМ 1/420 12шт.зам.</t>
        </is>
      </c>
      <c r="C120" s="37" t="inlineStr">
        <is>
          <t>ШТ</t>
        </is>
      </c>
      <c r="D120" s="28" t="n">
        <v>1002131181764</v>
      </c>
      <c r="E120" s="24" t="n"/>
      <c r="F120" s="23" t="n">
        <v>0.42</v>
      </c>
      <c r="G120" s="23">
        <f>E120*0.42</f>
        <v/>
      </c>
      <c r="H120" s="14" t="n">
        <v>4.2</v>
      </c>
      <c r="I120" s="73" t="n">
        <v>120</v>
      </c>
      <c r="J120" s="40" t="n"/>
    </row>
    <row r="121" ht="16.5" customHeight="1" s="96" thickBot="1" thickTop="1">
      <c r="A121" s="100">
        <f>RIGHT(D121:D236,4)</f>
        <v/>
      </c>
      <c r="B121" s="75" t="inlineStr">
        <is>
          <t>Консервы мясные</t>
        </is>
      </c>
      <c r="C121" s="75" t="n"/>
      <c r="D121" s="75" t="n"/>
      <c r="E121" s="75" t="n"/>
      <c r="F121" s="74" t="n"/>
      <c r="G121" s="75" t="n"/>
      <c r="H121" s="75" t="n"/>
      <c r="I121" s="75" t="n"/>
      <c r="J121" s="76" t="n"/>
    </row>
    <row r="122" ht="16.5" customHeight="1" s="96" thickBot="1" thickTop="1">
      <c r="A122" s="100">
        <f>RIGHT(D122:D237,4)</f>
        <v/>
      </c>
      <c r="B122" s="75" t="inlineStr">
        <is>
          <t>Мясокостные замороженные</t>
        </is>
      </c>
      <c r="C122" s="75" t="n"/>
      <c r="D122" s="75" t="n"/>
      <c r="E122" s="75" t="n"/>
      <c r="F122" s="74" t="n"/>
      <c r="G122" s="75" t="n"/>
      <c r="H122" s="75" t="n"/>
      <c r="I122" s="75" t="n"/>
      <c r="J122" s="76" t="n"/>
    </row>
    <row r="123" ht="16.5" customHeight="1" s="96" thickBot="1" thickTop="1">
      <c r="A123" s="100">
        <f>RIGHT(D123:D238,4)</f>
        <v/>
      </c>
      <c r="B123" s="48" t="inlineStr">
        <is>
          <t xml:space="preserve"> РАГУ СВИНОЕ 1кг 8шт.зам_120с </t>
        </is>
      </c>
      <c r="C123" s="37" t="inlineStr">
        <is>
          <t>ШТ</t>
        </is>
      </c>
      <c r="D123" s="69" t="inlineStr">
        <is>
          <t>1002162156004</t>
        </is>
      </c>
      <c r="E123" s="24" t="n"/>
      <c r="F123" s="23" t="n">
        <v>1</v>
      </c>
      <c r="G123" s="23">
        <f>E123*1</f>
        <v/>
      </c>
      <c r="H123" s="14" t="n">
        <v>8</v>
      </c>
      <c r="I123" s="73" t="n">
        <v>120</v>
      </c>
      <c r="J123" s="40" t="n"/>
    </row>
    <row r="124" ht="15.75" customHeight="1" s="96" thickTop="1">
      <c r="A124" s="100">
        <f>RIGHT(D124:D239,4)</f>
        <v/>
      </c>
      <c r="B124" s="48" t="inlineStr">
        <is>
          <t>ШАШЛЫК ИЗ СВИНИНЫ зам.</t>
        </is>
      </c>
      <c r="C124" s="31" t="inlineStr">
        <is>
          <t>КГ</t>
        </is>
      </c>
      <c r="D124" s="69" t="inlineStr">
        <is>
          <t>1002162215417</t>
        </is>
      </c>
      <c r="E124" s="24" t="n"/>
      <c r="F124" s="23" t="n">
        <v>2</v>
      </c>
      <c r="G124" s="23">
        <f>E124*1</f>
        <v/>
      </c>
      <c r="H124" s="14" t="n">
        <v>6</v>
      </c>
      <c r="I124" s="73" t="n">
        <v>90</v>
      </c>
      <c r="J124" s="40" t="n"/>
    </row>
    <row r="125" ht="15.75" customHeight="1" s="96" thickBot="1">
      <c r="A125" s="100">
        <f>RIGHT(D125:D240,4)</f>
        <v/>
      </c>
      <c r="B125" s="48" t="inlineStr">
        <is>
          <t>РЕБРЫШКИ ОБЫКНОВЕННЫЕ 1кг 12шт.зам.</t>
        </is>
      </c>
      <c r="C125" s="37" t="inlineStr">
        <is>
          <t>ШТ</t>
        </is>
      </c>
      <c r="D125" s="70" t="inlineStr">
        <is>
          <t>1002162166019</t>
        </is>
      </c>
      <c r="E125" s="24" t="n"/>
      <c r="F125" s="23" t="n">
        <v>1</v>
      </c>
      <c r="G125" s="23">
        <f>E125*1</f>
        <v/>
      </c>
      <c r="H125" s="14" t="n">
        <v>12</v>
      </c>
      <c r="I125" s="73" t="n">
        <v>120</v>
      </c>
      <c r="J125" s="40" t="n"/>
    </row>
    <row r="126" ht="16.5" customHeight="1" s="96" thickBot="1" thickTop="1">
      <c r="A126" s="78" t="n"/>
      <c r="B126" s="78" t="inlineStr">
        <is>
          <t>ВСЕГО:</t>
        </is>
      </c>
      <c r="C126" s="16" t="n"/>
      <c r="D126" s="49" t="n"/>
      <c r="E126" s="17">
        <f>SUM(E5:E125)</f>
        <v/>
      </c>
      <c r="F126" s="17">
        <f>SUM(F10:F125)</f>
        <v/>
      </c>
      <c r="G126" s="17">
        <f>SUM(G11:G125)</f>
        <v/>
      </c>
      <c r="H126" s="17">
        <f>SUM(H10:H122)</f>
        <v/>
      </c>
      <c r="I126" s="17" t="n"/>
      <c r="J126" s="17" t="n"/>
    </row>
    <row r="127" ht="15.75" customHeight="1" s="96" thickTop="1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</sheetData>
  <autoFilter ref="A9:J126"/>
  <mergeCells count="2">
    <mergeCell ref="E1:J1"/>
    <mergeCell ref="G3:J3"/>
  </mergeCells>
  <dataValidations disablePrompts="1" count="2">
    <dataValidation sqref="B119" showDropDown="0" showInputMessage="1" showErrorMessage="1" allowBlank="0" type="textLength" operator="lessThanOrEqual">
      <formula1>40</formula1>
    </dataValidation>
    <dataValidation sqref="D123:D12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6">
      <c r="B5" s="27" t="inlineStr">
        <is>
          <t>МЯСНАЯ Папа может вар п/о</t>
        </is>
      </c>
    </row>
    <row r="6" ht="14.25" customHeight="1" s="96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2024-03-12T11:33:08Z</dcterms:modified>
  <cp:lastModifiedBy>Uaer4</cp:lastModifiedBy>
  <cp:lastPrinted>2023-11-08T08:22:20Z</cp:lastPrinted>
</cp:coreProperties>
</file>