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3B88E75-6367-4E14-8E4D-5760DBDB4D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A16" i="1"/>
  <c r="G51" i="1"/>
  <c r="A51" i="1"/>
  <c r="G41" i="1" l="1"/>
  <c r="A41" i="1" l="1"/>
  <c r="G99" i="1" l="1"/>
  <c r="A99" i="1"/>
  <c r="G80" i="1" l="1"/>
  <c r="A80" i="1"/>
  <c r="G66" i="1" l="1"/>
  <c r="A66" i="1"/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<sst xmlns="http://schemas.openxmlformats.org/spreadsheetml/2006/main" count="321" uniqueCount="195">
  <si>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</si>
  <si>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</si>
  <si>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</si>
  <si>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</si>
  <si>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</si>
  <si>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</si>
  <si>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</si>
  <si>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</si>
  <si>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</si>
  <si>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</si>
  <si>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</si>
  <si>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</si>
  <si>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</si>
  <si>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</si>
  <si>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</si>
  <si>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</si>
  <si>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</si>
  <si>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</si>
  <si>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</si>
  <si>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</si>
  <si>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</si>
  <si>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</si>
  <si>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</si>
  <si>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</si>
  <si>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</si>
  <si>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</si>
  <si>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</si>
  <si>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</si>
  <si>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</si>
  <si>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</si>
  <si>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</si>
  <si>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</si>
  <si>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</si>
  <si>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</si>
  <si>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</si>
  <si>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</si>
  <si>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</si>
  <si>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</si>
  <si>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</si>
  <si>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</si>
  <si>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</si>
  <si>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</si>
  <si>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</si>
  <si>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</si>
  <si>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</si>
  <si>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</si>
  <si>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</si>
  <si>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</si>
  <si>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</si>
  <si>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</si>
  <si>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</si>
  <si>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</si>
  <si>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</si>
  <si>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</si>
  <si>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</si>
  <si>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</si>
  <si>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</si>
  <si>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</si>
  <si>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</si>
  <si>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</si>
  <si>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</si>
  <si>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</si>
  <si>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</si>
  <si>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</si>
  <si>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</si>
  <si>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</si>
  <si>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</si>
  <si>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</si>
  <si>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</si>
  <si>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</si>
  <si>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</si>
  <si>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</si>
  <si>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</si>
  <si>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</si>
  <si>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</si>
  <si>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</si>
  <si>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</si>
  <si>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</si>
  <si>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</si>
  <si>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</si>
  <si>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</si>
  <si>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</si>
  <si>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</si>
  <si>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</si>
  <si>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</si>
  <si>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</si>
  <si>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</si>
  <si>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</si>
  <si>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</si>
  <si>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</si>
  <si>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</si>
  <si>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</si>
  <si>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</si>
  <si>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</si>
  <si>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</si>
  <si>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</si>
  <si>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</si>
  <si>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</si>
  <si>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</si>
  <si>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</si>
  <si>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</si>
  <si>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</si>
  <si>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</si>
  <si>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</si>
  <si>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</si>
  <si>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</si>
  <si>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</si>
  <si>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</si>
  <si>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</si>
  <si>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</si>
  <si>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</si>
  <si>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</si>
  <si>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</si>
  <si>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</si>
  <si>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</si>
  <si>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</si>
  <si>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</si>
  <si>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</si>
  <si>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</si>
  <si>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</si>
  <si>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</si>
  <si>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</si>
  <si>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</si>
  <si>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</si>
  <si>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</si>
  <si>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</si>
  <si>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</si>
  <si>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</si>
  <si>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</si>
  <si>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</si>
  <si>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</si>
  <si>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</si>
  <si>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</si>
  <si>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</si>
  <si>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</si>
  <si>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</si>
  <si>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</si>
  <si>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</si>
  <si>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</si>
  <si>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</si>
  <si>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</si>
  <si>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</si>
  <si>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</si>
  <si>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</si>
  <si>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</si>
  <si>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</si>
  <si>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</si>
  <si>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</si>
  <si>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</si>
  <si>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</si>
  <si>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</si>
  <si>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</si>
  <si>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</si>
  <si>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</si>
  <si>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</si>
  <si>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</si>
  <si>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</si>
  <si>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</si>
  <si>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</si>
  <si>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</si>
  <si>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</si>
  <si>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</si>
  <si>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</si>
  <si>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</si>
  <si>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</si>
  <si>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</si>
  <si>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</si>
  <si>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</si>
  <si>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</si>
  <si>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</si>
  <si>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</si>
  <si>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</si>
  <si>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</si>
  <si>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</si>
  <si>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</si>
  <si>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</si>
  <si>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</si>
  <si>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</si>
  <si>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</si>
  <si>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</si>
  <si>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</si>
  <si>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</si>
  <si>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</si>
  <si>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</si>
  <si>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</si>
  <si>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</si>
  <si>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</si>
  <si>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</si>
  <si>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БАЛЫКОВАЯ в/к в/у</t>
  </si>
  <si>
    <t>СЕРВЕЛАТ ШВЕЙЦАРСК. в/к с/н в/у 1/100*10</t>
  </si>
  <si>
    <t>ВЕТЧ.МРАМОРНАЯ в/у срез 0.3кг 6шт_45с</t>
  </si>
  <si>
    <t>МЯСНИКС ПМ сос б/о мгс 1/160 14шт.</t>
  </si>
  <si>
    <t>шт</t>
  </si>
  <si>
    <t>ДЛЯ ДЕТЕЙ сос п/о мгс 0.33кг 8шт.</t>
  </si>
  <si>
    <t>ДОКТОРСКАЯ ГОСТ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</si>
</sst>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6"/>
  <sheetViews>
    <sheetView tabSelected="1" zoomScale="87" zoomScaleNormal="87" workbookViewId="0">
      <pane ySplit="9" topLeftCell="A112" activePane="bottomLeft" state="frozen"/>
      <selection pane="bottomLeft" activeCell="J126" sqref="J12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s="92" customFormat="1" ht="16.5" customHeight="1" x14ac:dyDescent="0.25">
      <c r="A16" s="94" t="str">
        <f>RIGHT(D16:D125,4)</f>
        <v>6324</v>
      </c>
      <c r="B16" s="27" t="s">
        <v>194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  <c r="K16" s="82"/>
    </row>
    <row r="17" spans="1:11" ht="16.5" customHeight="1" x14ac:dyDescent="0.25">
      <c r="A17" s="94" t="str">
        <f>RIGHT(D17:D127,4)</f>
        <v>6426</v>
      </c>
      <c r="B17" s="27" t="s">
        <v>29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30</v>
      </c>
      <c r="C18" s="31" t="s">
        <v>23</v>
      </c>
      <c r="D18" s="28">
        <v>1001012484063</v>
      </c>
      <c r="E18" s="24"/>
      <c r="F18" s="23">
        <v>1.366666666666666</v>
      </c>
      <c r="G18" s="23">
        <f>E18*1</f>
        <v>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31</v>
      </c>
      <c r="C19" s="34" t="s">
        <v>25</v>
      </c>
      <c r="D19" s="28">
        <v>1001012486333</v>
      </c>
      <c r="E19" s="24"/>
      <c r="F19" s="23">
        <v>0.4</v>
      </c>
      <c r="G19" s="23">
        <f>E19*0.4</f>
        <v>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32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33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34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35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36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37</v>
      </c>
      <c r="C25" s="30" t="s">
        <v>23</v>
      </c>
      <c r="D25" s="28">
        <v>1001012564813</v>
      </c>
      <c r="E25" s="24"/>
      <c r="F25" s="23">
        <v>1.366666666666666</v>
      </c>
      <c r="G25" s="23">
        <f>E25*1</f>
        <v>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38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39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40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41</v>
      </c>
      <c r="C29" s="33" t="s">
        <v>25</v>
      </c>
      <c r="D29" s="28">
        <v>1001012816340</v>
      </c>
      <c r="E29" s="24"/>
      <c r="F29" s="23">
        <v>0.5</v>
      </c>
      <c r="G29" s="23">
        <f>E29*0.5</f>
        <v>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42</v>
      </c>
      <c r="C30" s="33" t="s">
        <v>25</v>
      </c>
      <c r="D30" s="28">
        <v>1001012506353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43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44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45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46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47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48</v>
      </c>
      <c r="C36" s="31" t="s">
        <v>23</v>
      </c>
      <c r="D36" s="28">
        <v>1001024976829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49</v>
      </c>
      <c r="C37" s="33" t="s">
        <v>25</v>
      </c>
      <c r="D37" s="28">
        <v>1001022656854</v>
      </c>
      <c r="E37" s="24"/>
      <c r="F37" s="23"/>
      <c r="G37" s="23">
        <f>E37*0.6</f>
        <v>0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50</v>
      </c>
      <c r="C38" s="33" t="s">
        <v>25</v>
      </c>
      <c r="D38" s="28">
        <v>1001022656852</v>
      </c>
      <c r="E38" s="24"/>
      <c r="F38" s="23"/>
      <c r="G38" s="23">
        <f>E38*0.35</f>
        <v>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51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52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s="92" customFormat="1" ht="16.5" customHeight="1" x14ac:dyDescent="0.25">
      <c r="A41" s="94" t="str">
        <f>RIGHT(D41:D162,4)</f>
        <v>6901</v>
      </c>
      <c r="B41" s="27" t="s">
        <v>191</v>
      </c>
      <c r="C41" s="30" t="s">
        <v>192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RIGHT(D42:D161,4)</f>
        <v>6303</v>
      </c>
      <c r="B42" s="70" t="s">
        <v>53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54</v>
      </c>
      <c r="C43" s="33" t="s">
        <v>25</v>
      </c>
      <c r="D43" s="28">
        <v>1001025506777</v>
      </c>
      <c r="E43" s="24"/>
      <c r="F43" s="23"/>
      <c r="G43" s="23">
        <f>E43*0.4</f>
        <v>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55</v>
      </c>
      <c r="C44" s="33" t="s">
        <v>25</v>
      </c>
      <c r="D44" s="28">
        <v>1001022466726</v>
      </c>
      <c r="E44" s="24"/>
      <c r="F44" s="23">
        <v>0.45</v>
      </c>
      <c r="G44" s="23">
        <f>E44*0.41</f>
        <v>0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56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57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58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59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60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61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s="92" customFormat="1" ht="16.5" customHeight="1" x14ac:dyDescent="0.25">
      <c r="A51" s="94" t="str">
        <f>RIGHT(D51:D169,4)</f>
        <v>6909</v>
      </c>
      <c r="B51" s="45" t="s">
        <v>193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RIGHT(D52:D168,4)</f>
        <v>6722</v>
      </c>
      <c r="B52" s="45" t="s">
        <v>62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63</v>
      </c>
      <c r="C53" s="33" t="s">
        <v>25</v>
      </c>
      <c r="D53" s="28">
        <v>1001022556837</v>
      </c>
      <c r="E53" s="24"/>
      <c r="F53" s="23">
        <v>0.4</v>
      </c>
      <c r="G53" s="23">
        <f>E53*0.4</f>
        <v>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64</v>
      </c>
      <c r="C54" s="30" t="s">
        <v>23</v>
      </c>
      <c r="D54" s="28">
        <v>1001022373812</v>
      </c>
      <c r="E54" s="24"/>
      <c r="F54" s="23">
        <v>2.125</v>
      </c>
      <c r="G54" s="23">
        <f>E54*1</f>
        <v>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65</v>
      </c>
      <c r="C55" s="30" t="s">
        <v>23</v>
      </c>
      <c r="D55" s="28">
        <v>1001022376113</v>
      </c>
      <c r="E55" s="24"/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66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67</v>
      </c>
      <c r="C57" s="35" t="s">
        <v>25</v>
      </c>
      <c r="D57" s="28">
        <v>1001022246713</v>
      </c>
      <c r="E57" s="24"/>
      <c r="F57" s="23"/>
      <c r="G57" s="23">
        <f>E57*0.41</f>
        <v>0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68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69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70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71</v>
      </c>
      <c r="C61" s="30" t="s">
        <v>23</v>
      </c>
      <c r="D61" s="28">
        <v>1001031076527</v>
      </c>
      <c r="E61" s="24"/>
      <c r="F61" s="23">
        <v>1.0166666666666671</v>
      </c>
      <c r="G61" s="23">
        <f>E61*1</f>
        <v>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72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73</v>
      </c>
      <c r="C63" s="33" t="s">
        <v>25</v>
      </c>
      <c r="D63" s="28">
        <v>1001302276666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74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1" ht="16.5" customHeight="1" x14ac:dyDescent="0.25">
      <c r="A65" s="94" t="str">
        <f t="shared" si="0"/>
        <v>6786</v>
      </c>
      <c r="B65" s="27" t="s">
        <v>75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1" s="92" customFormat="1" ht="16.5" customHeight="1" x14ac:dyDescent="0.25">
      <c r="A66" s="94" t="str">
        <f t="shared" si="0"/>
        <v>6794</v>
      </c>
      <c r="B66" s="27" t="s">
        <v>188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  <c r="K66" s="82"/>
    </row>
    <row r="67" spans="1:11" ht="16.5" customHeight="1" thickBot="1" x14ac:dyDescent="0.3">
      <c r="A67" s="94" t="str">
        <f>RIGHT(D67:D177,4)</f>
        <v>6773</v>
      </c>
      <c r="B67" s="27" t="s">
        <v>76</v>
      </c>
      <c r="C67" s="33" t="s">
        <v>25</v>
      </c>
      <c r="D67" s="28">
        <v>1001303106773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1" ht="16.5" customHeight="1" thickTop="1" thickBot="1" x14ac:dyDescent="0.3">
      <c r="A68" s="94" t="str">
        <f>RIGHT(D68:D180,4)</f>
        <v/>
      </c>
      <c r="B68" s="74" t="s">
        <v>77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RIGHT(D69:D181,4)</f>
        <v>6683</v>
      </c>
      <c r="B69" s="27" t="s">
        <v>78</v>
      </c>
      <c r="C69" s="33" t="s">
        <v>25</v>
      </c>
      <c r="D69" s="28">
        <v>1001300386683</v>
      </c>
      <c r="E69" s="24"/>
      <c r="F69" s="23">
        <v>0.35</v>
      </c>
      <c r="G69" s="23">
        <f>E69*0.35</f>
        <v>0</v>
      </c>
      <c r="H69" s="14">
        <v>2.8</v>
      </c>
      <c r="I69" s="14">
        <v>45</v>
      </c>
      <c r="J69" s="39"/>
    </row>
    <row r="70" spans="1:11" ht="16.5" customHeight="1" x14ac:dyDescent="0.25">
      <c r="A70" s="94" t="str">
        <f>RIGHT(D70:D183,4)</f>
        <v>6793</v>
      </c>
      <c r="B70" s="27" t="s">
        <v>79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1" ht="16.5" customHeight="1" x14ac:dyDescent="0.25">
      <c r="A71" s="94" t="str">
        <f>RIGHT(D71:D184,4)</f>
        <v>6795</v>
      </c>
      <c r="B71" s="27" t="s">
        <v>80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1" ht="16.5" customHeight="1" x14ac:dyDescent="0.25">
      <c r="A72" s="94" t="str">
        <f>RIGHT(D72:D184,4)</f>
        <v>6807</v>
      </c>
      <c r="B72" s="27" t="s">
        <v>81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1" ht="16.5" customHeight="1" x14ac:dyDescent="0.25">
      <c r="A73" s="94" t="str">
        <f>RIGHT(D73:D184,4)</f>
        <v>6684</v>
      </c>
      <c r="B73" s="27" t="s">
        <v>82</v>
      </c>
      <c r="C73" s="33" t="s">
        <v>25</v>
      </c>
      <c r="D73" s="28">
        <v>1001304506684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39"/>
    </row>
    <row r="74" spans="1:11" ht="16.5" customHeight="1" x14ac:dyDescent="0.25">
      <c r="A74" s="94" t="str">
        <f>RIGHT(D74:D186,4)</f>
        <v>6787</v>
      </c>
      <c r="B74" s="27" t="s">
        <v>83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1" ht="16.5" customHeight="1" x14ac:dyDescent="0.25">
      <c r="A75" s="94" t="str">
        <f>RIGHT(D75:D187,4)</f>
        <v>6788</v>
      </c>
      <c r="B75" s="27" t="s">
        <v>84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1" ht="16.5" customHeight="1" x14ac:dyDescent="0.25">
      <c r="A76" s="94" t="str">
        <f>RIGHT(D76:D188,4)</f>
        <v>6790</v>
      </c>
      <c r="B76" s="27" t="s">
        <v>85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1" ht="16.5" customHeight="1" x14ac:dyDescent="0.25">
      <c r="A77" s="94" t="str">
        <f>RIGHT(D77:D187,4)</f>
        <v>6689</v>
      </c>
      <c r="B77" s="64" t="s">
        <v>86</v>
      </c>
      <c r="C77" s="33" t="s">
        <v>25</v>
      </c>
      <c r="D77" s="28">
        <v>1001303986689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1" ht="16.5" customHeight="1" x14ac:dyDescent="0.25">
      <c r="A78" s="94" t="str">
        <f>RIGHT(D78:D188,4)</f>
        <v>6791</v>
      </c>
      <c r="B78" s="64" t="s">
        <v>87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1" ht="16.5" customHeight="1" x14ac:dyDescent="0.25">
      <c r="A79" s="94" t="str">
        <f>RIGHT(D79:D189,4)</f>
        <v>5341</v>
      </c>
      <c r="B79" s="64" t="s">
        <v>88</v>
      </c>
      <c r="C79" s="30" t="s">
        <v>23</v>
      </c>
      <c r="D79" s="28">
        <v>1001053985341</v>
      </c>
      <c r="E79" s="24"/>
      <c r="F79" s="23">
        <v>0.71250000000000002</v>
      </c>
      <c r="G79" s="23">
        <f>E79*1</f>
        <v>0</v>
      </c>
      <c r="H79" s="14">
        <v>5.7</v>
      </c>
      <c r="I79" s="14">
        <v>45</v>
      </c>
      <c r="J79" s="39"/>
    </row>
    <row r="80" spans="1:11" s="92" customFormat="1" ht="16.5" customHeight="1" x14ac:dyDescent="0.25">
      <c r="A80" s="94" t="str">
        <f>RIGHT(D80:D190,4)</f>
        <v>6459</v>
      </c>
      <c r="B80" s="64" t="s">
        <v>189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  <c r="K80" s="82"/>
    </row>
    <row r="81" spans="1:10" ht="16.5" customHeight="1" x14ac:dyDescent="0.25">
      <c r="A81" s="94" t="str">
        <f>RIGHT(D81:D191,4)</f>
        <v>6586</v>
      </c>
      <c r="B81" s="64" t="s">
        <v>89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90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91</v>
      </c>
      <c r="C83" s="30" t="s">
        <v>23</v>
      </c>
      <c r="D83" s="28">
        <v>1001051875544</v>
      </c>
      <c r="E83" s="24"/>
      <c r="F83" s="23">
        <v>0.85</v>
      </c>
      <c r="G83" s="23">
        <f>E83*1</f>
        <v>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92</v>
      </c>
      <c r="C84" s="36" t="s">
        <v>25</v>
      </c>
      <c r="D84" s="28">
        <v>1001301876697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93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94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95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96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97</v>
      </c>
      <c r="C89" s="33" t="s">
        <v>25</v>
      </c>
      <c r="D89" s="28">
        <v>1001060755931</v>
      </c>
      <c r="E89" s="24"/>
      <c r="F89" s="23">
        <v>0.22</v>
      </c>
      <c r="G89" s="23">
        <f>E89*0.22</f>
        <v>0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98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99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100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101</v>
      </c>
      <c r="C93" s="33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102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103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104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105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RIGHT(D98:D214,4)</f>
        <v>6470</v>
      </c>
      <c r="B98" s="29" t="s">
        <v>106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1" s="92" customFormat="1" ht="16.5" customHeight="1" x14ac:dyDescent="0.25">
      <c r="A99" s="94" t="str">
        <f>RIGHT(D99:D215,4)</f>
        <v>6495</v>
      </c>
      <c r="B99" s="29" t="s">
        <v>190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  <c r="K99" s="82"/>
    </row>
    <row r="100" spans="1:11" ht="16.5" customHeight="1" x14ac:dyDescent="0.25">
      <c r="A100" s="94" t="str">
        <f>RIGHT(D100:D215,4)</f>
        <v>6865</v>
      </c>
      <c r="B100" s="29" t="s">
        <v>107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1" ht="16.5" customHeight="1" thickBot="1" x14ac:dyDescent="0.3">
      <c r="A101" s="94" t="str">
        <f>RIGHT(D101:D212,4)</f>
        <v>3215</v>
      </c>
      <c r="B101" s="27" t="s">
        <v>108</v>
      </c>
      <c r="C101" s="37" t="s">
        <v>25</v>
      </c>
      <c r="D101" s="51">
        <v>1001094053215</v>
      </c>
      <c r="E101" s="24"/>
      <c r="F101" s="23">
        <v>0.4</v>
      </c>
      <c r="G101" s="23">
        <f>E101*0.4</f>
        <v>0</v>
      </c>
      <c r="H101" s="14">
        <v>3.2</v>
      </c>
      <c r="I101" s="14">
        <v>60</v>
      </c>
      <c r="J101" s="39"/>
    </row>
    <row r="102" spans="1:11" ht="16.5" customHeight="1" thickTop="1" thickBot="1" x14ac:dyDescent="0.3">
      <c r="A102" s="94" t="str">
        <f>RIGHT(D102:D215,4)</f>
        <v/>
      </c>
      <c r="B102" s="74" t="s">
        <v>109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RIGHT(D103:D218,4)</f>
        <v>6206</v>
      </c>
      <c r="B103" s="47" t="s">
        <v>110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1" ht="16.5" customHeight="1" thickBot="1" x14ac:dyDescent="0.3">
      <c r="A104" s="94" t="str">
        <f>RIGHT(D104:D219,4)</f>
        <v>6919</v>
      </c>
      <c r="B104" s="47" t="s">
        <v>111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1" ht="16.5" customHeight="1" thickTop="1" thickBot="1" x14ac:dyDescent="0.3">
      <c r="A105" s="94" t="str">
        <f>RIGHT(D105:D220,4)</f>
        <v/>
      </c>
      <c r="B105" s="74" t="s">
        <v>112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>RIGHT(D106:D223,4)</f>
        <v/>
      </c>
      <c r="B106" s="74" t="s">
        <v>113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x14ac:dyDescent="0.25">
      <c r="A107" s="94" t="str">
        <f>RIGHT(D107:D224,4)</f>
        <v>6314</v>
      </c>
      <c r="B107" s="47" t="s">
        <v>114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x14ac:dyDescent="0.25">
      <c r="A108" s="94" t="str">
        <f>RIGHT(D108:D225,4)</f>
        <v>6155</v>
      </c>
      <c r="B108" s="47" t="s">
        <v>115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1" ht="16.5" customHeight="1" x14ac:dyDescent="0.25">
      <c r="A109" s="94" t="str">
        <f>RIGHT(D109:D226,4)</f>
        <v>6157</v>
      </c>
      <c r="B109" s="47" t="s">
        <v>116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1" ht="16.5" customHeight="1" thickBot="1" x14ac:dyDescent="0.3">
      <c r="A110" s="94" t="str">
        <f t="shared" ref="A110:A121" si="2">RIGHT(D110:D225,4)</f>
        <v>6313</v>
      </c>
      <c r="B110" s="47" t="s">
        <v>117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118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2"/>
        <v>4945</v>
      </c>
      <c r="B112" s="47" t="s">
        <v>119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120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121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122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123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124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125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126</v>
      </c>
      <c r="C119" s="36" t="s">
        <v>25</v>
      </c>
      <c r="D119" s="68" t="s">
        <v>127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128</v>
      </c>
      <c r="C120" s="30" t="s">
        <v>23</v>
      </c>
      <c r="D120" s="68" t="s">
        <v>129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130</v>
      </c>
      <c r="C121" s="36" t="s">
        <v>25</v>
      </c>
      <c r="D121" s="69" t="s">
        <v>131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132</v>
      </c>
      <c r="C122" s="16"/>
      <c r="D122" s="48"/>
      <c r="E122" s="17">
        <f>SUM(E5:E121)</f>
        <v>0</v>
      </c>
      <c r="F122" s="17">
        <f>SUM(F10:F121)</f>
        <v>35.744166666666672</v>
      </c>
      <c r="G122" s="17">
        <f>SUM(G11:G121)</f>
        <v>0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5" xr:uid="{00000000-0002-0000-0000-000000000000}">
      <formula1>40</formula1>
    </dataValidation>
    <dataValidation type="textLength" operator="equal" showInputMessage="1" showErrorMessage="1" sqref="D119:D12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2024-09-05T12:19:09Z</dcterms:modified>
</cp:coreProperties>
</file>