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чистый бланк\"/>
    </mc:Choice>
  </mc:AlternateContent>
  <xr:revisionPtr revIDLastSave="0" documentId="13_ncr:1_{09B694C5-55D6-4774-9CEF-FC7A8295F9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A32" i="1"/>
  <c r="G31" i="1" l="1"/>
  <c r="A31" i="1"/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4" i="1" s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<sst xmlns="http://schemas.openxmlformats.org/spreadsheetml/2006/main" count="405" uniqueCount="240">
  <si>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</si>
  <si>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</si>
  <si>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</si>
  <si>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</si>
  <si>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</si>
  <si>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</si>
  <si>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</si>
  <si>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</si>
  <si>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</si>
  <si>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</si>
  <si>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</si>
  <si>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</si>
  <si>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</si>
  <si>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</si>
  <si>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</si>
  <si>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</si>
  <si>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</si>
  <si>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</si>
  <si>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</si>
  <si>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</si>
  <si>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</si>
  <si>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</si>
  <si>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</si>
  <si>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</si>
  <si>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</si>
  <si>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</si>
  <si>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</si>
  <si>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</si>
  <si>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</si>
  <si>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</si>
  <si>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</si>
  <si>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</si>
  <si>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</si>
  <si>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</si>
  <si>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</si>
  <si>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</si>
  <si>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</si>
  <si>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</si>
  <si>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</si>
  <si>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</si>
  <si>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</si>
  <si>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</si>
  <si>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</si>
  <si>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</si>
  <si>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</si>
  <si>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</si>
  <si>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</si>
  <si>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</si>
  <si>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</si>
  <si>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</si>
  <si>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</si>
  <si>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</si>
  <si>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</si>
  <si>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</si>
  <si>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</si>
  <si>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</si>
  <si>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</si>
  <si>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</si>
  <si>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</si>
  <si>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</si>
  <si>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</si>
  <si>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</si>
  <si>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</si>
  <si>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</si>
  <si>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</si>
  <si>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</si>
  <si>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</si>
  <si>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</si>
  <si>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</si>
  <si>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</si>
  <si>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</si>
  <si>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</si>
  <si>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</si>
  <si>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</si>
  <si>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</si>
  <si>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</si>
  <si>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</si>
  <si>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</si>
  <si>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</si>
  <si>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</si>
  <si>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</si>
  <si>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</si>
  <si>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</si>
  <si>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</si>
  <si>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</si>
  <si>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</si>
  <si>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</si>
  <si>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</si>
  <si>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</si>
  <si>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</si>
  <si>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</si>
  <si>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</si>
  <si>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</si>
  <si>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</si>
  <si>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</si>
  <si>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</si>
  <si>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</si>
  <si>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</si>
  <si>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</si>
  <si>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</si>
  <si>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</si>
  <si>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</si>
  <si>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</si>
  <si>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</si>
  <si>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</si>
  <si>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</si>
  <si>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</si>
  <si>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</si>
  <si>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</si>
  <si>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</si>
  <si>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</si>
  <si>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</si>
  <si>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</si>
  <si>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</si>
  <si>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</si>
  <si>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</si>
  <si>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</si>
  <si>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</si>
  <si>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</si>
  <si>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</si>
  <si>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</si>
  <si>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</si>
  <si>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</si>
  <si>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</si>
  <si>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</si>
  <si>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</si>
  <si>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</si>
  <si>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</si>
  <si>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</si>
  <si>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</si>
  <si>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</si>
  <si>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</si>
  <si>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</si>
  <si>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</si>
  <si>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</si>
  <si>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</si>
  <si>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</si>
  <si>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</si>
  <si>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</si>
  <si>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</si>
  <si>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</si>
  <si>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</si>
  <si>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</si>
  <si>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</si>
  <si>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</si>
  <si>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</si>
  <si>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</si>
  <si>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</si>
  <si>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</si>
  <si>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</si>
  <si>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</si>
  <si>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</si>
  <si>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</si>
  <si>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</si>
  <si>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</si>
  <si>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</si>
  <si>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</si>
  <si>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</si>
  <si>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</si>
  <si>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</si>
  <si>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</si>
  <si>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</si>
  <si>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</si>
  <si>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</si>
  <si>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</si>
  <si>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</si>
  <si>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</si>
  <si>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</si>
  <si>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</si>
  <si>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</si>
  <si>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</si>
  <si>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</si>
  <si>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</si>
  <si>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</si>
  <si>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</si>
  <si>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</si>
  <si>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</si>
  <si>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</si>
  <si>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</si>
  <si>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</si>
  <si>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</si>
  <si>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</si>
  <si>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</si>
  <si>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</si>
  <si>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</si>
  <si>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</si>
  <si>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</si>
  <si>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</si>
  <si>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</si>
  <si>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</si>
  <si>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</si>
  <si>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</si>
  <si>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</si>
  <si>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</si>
  <si>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</si>
  <si>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</si>
  <si>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</si>
  <si>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</si>
  <si>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</si>
  <si>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</si>
  <si>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</si>
  <si>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</si>
  <si>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</si>
  <si>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</si>
  <si>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</si>
  <si>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</si>
  <si>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</si>
  <si>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</si>
  <si>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</si>
  <si>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</si>
  <si>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</si>
  <si>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</si>
  <si>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</si>
  <si>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</si>
  <si>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</si>
  <si>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</si>
  <si>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</si>
  <si>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</si>
  <si>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</si>
  <si>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</si>
  <si>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</si>
  <si>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</si>
  <si>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</si>
  <si>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</si>
  <si>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</si>
  <si>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</si>
  <si>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</si>
  <si>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</si>
  <si>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</si>
  <si>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</si>
  <si>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</si>
  <si>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</si>
  <si>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</si>
  <si>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</si>
  <si>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</si>
  <si>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</si>
  <si>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</si>
  <si>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</si>
  <si>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В ОБВЯЗКЕ вар п/о</t>
  </si>
  <si>
    <t>С ГРУДИНКОЙ вар б/о в/у срез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</si>
</sst>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8"/>
  <sheetViews>
    <sheetView tabSelected="1" zoomScale="87" zoomScaleNormal="87" workbookViewId="0">
      <pane ySplit="9" topLeftCell="A157" activePane="bottomLeft" state="frozen"/>
      <selection pane="bottomLeft" activeCell="J171" sqref="J17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>RIGHT(D16:D166,4)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1" ht="16.5" customHeight="1" x14ac:dyDescent="0.25">
      <c r="A17" s="94" t="str">
        <f>RIGHT(D17:D167,4)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1" ht="16.5" customHeight="1" x14ac:dyDescent="0.25">
      <c r="A18" s="94" t="str">
        <f>RIGHT(D18:D168,4)</f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1" ht="16.5" customHeight="1" x14ac:dyDescent="0.25">
      <c r="A19" s="94" t="str">
        <f>RIGHT(D19:D169,4)</f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1" ht="16.5" customHeight="1" x14ac:dyDescent="0.25">
      <c r="A20" s="94" t="str">
        <f>RIGHT(D20:D170,4)</f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RIGHT(D21:D171,4)</f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1" ht="16.5" customHeight="1" x14ac:dyDescent="0.25">
      <c r="A22" s="94" t="str">
        <f>RIGHT(D22:D172,4)</f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1" ht="16.5" customHeight="1" x14ac:dyDescent="0.25">
      <c r="A23" s="94" t="str">
        <f>RIGHT(D23:D173,4)</f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1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1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1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1" ht="16.5" customHeight="1" x14ac:dyDescent="0.25">
      <c r="A27" s="94" t="str">
        <f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RIGHT(D28:D182,4)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1" ht="16.5" customHeight="1" x14ac:dyDescent="0.25">
      <c r="A29" s="94" t="str">
        <f>RIGHT(D29:D183,4)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1" ht="16.5" customHeight="1" x14ac:dyDescent="0.25">
      <c r="A30" s="94" t="str">
        <f>RIGHT(D30:D184,4)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1" s="92" customFormat="1" ht="16.5" customHeight="1" x14ac:dyDescent="0.25">
      <c r="A31" s="94" t="str">
        <f>RIGHT(D31:D185,4)</f>
        <v>6877</v>
      </c>
      <c r="B31" s="27" t="s">
        <v>238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  <c r="K31" s="82"/>
    </row>
    <row r="32" spans="1:11" s="92" customFormat="1" ht="16.5" customHeight="1" x14ac:dyDescent="0.25">
      <c r="A32" s="94" t="str">
        <f>RIGHT(D32:D186,4)</f>
        <v>6888</v>
      </c>
      <c r="B32" s="27" t="s">
        <v>239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  <c r="K32" s="82"/>
    </row>
    <row r="33" spans="1:11" ht="16.5" customHeight="1" x14ac:dyDescent="0.25">
      <c r="A33" s="94" t="str">
        <f>RIGHT(D33:D184,4)</f>
        <v>5851</v>
      </c>
      <c r="B33" s="27" t="s">
        <v>44</v>
      </c>
      <c r="C33" s="30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45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46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47</v>
      </c>
      <c r="C36" s="33" t="s">
        <v>26</v>
      </c>
      <c r="D36" s="28">
        <v>1001012816340</v>
      </c>
      <c r="E36" s="24"/>
      <c r="F36" s="23">
        <v>0.5</v>
      </c>
      <c r="G36" s="23">
        <f>E36*0.5</f>
        <v>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48</v>
      </c>
      <c r="C37" s="33" t="s">
        <v>26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49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50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51</v>
      </c>
      <c r="C40" s="30" t="s">
        <v>23</v>
      </c>
      <c r="D40" s="28">
        <v>1001023857038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52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53</v>
      </c>
      <c r="C42" s="30" t="s">
        <v>23</v>
      </c>
      <c r="D42" s="28">
        <v>1001022657075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54</v>
      </c>
      <c r="C43" s="30" t="s">
        <v>23</v>
      </c>
      <c r="D43" s="28">
        <v>1001022377070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55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56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57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58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59</v>
      </c>
      <c r="C48" s="31" t="s">
        <v>23</v>
      </c>
      <c r="D48" s="28">
        <v>1001024976829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60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61</v>
      </c>
      <c r="C50" s="33" t="s">
        <v>26</v>
      </c>
      <c r="D50" s="28">
        <v>1001022657073</v>
      </c>
      <c r="E50" s="24"/>
      <c r="F50" s="23"/>
      <c r="G50" s="23">
        <f>E50*0.35</f>
        <v>0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62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63</v>
      </c>
      <c r="C52" s="30" t="s">
        <v>26</v>
      </c>
      <c r="D52" s="28">
        <v>1001020836724</v>
      </c>
      <c r="E52" s="24"/>
      <c r="F52" s="23">
        <v>0.41</v>
      </c>
      <c r="G52" s="23">
        <f>F52*E52</f>
        <v>0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64</v>
      </c>
      <c r="C53" s="30" t="s">
        <v>26</v>
      </c>
      <c r="D53" s="28">
        <v>1001024976616</v>
      </c>
      <c r="E53" s="24"/>
      <c r="F53" s="23">
        <v>0.3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65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66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67</v>
      </c>
      <c r="C56" s="30" t="s">
        <v>23</v>
      </c>
      <c r="D56" s="28">
        <v>1001022726303</v>
      </c>
      <c r="E56" s="24"/>
      <c r="F56" s="23">
        <v>1.0666666666666671</v>
      </c>
      <c r="G56" s="23">
        <f>E56*1</f>
        <v>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68</v>
      </c>
      <c r="C57" s="33" t="s">
        <v>26</v>
      </c>
      <c r="D57" s="28">
        <v>1001025507077</v>
      </c>
      <c r="E57" s="24"/>
      <c r="F57" s="23"/>
      <c r="G57" s="23">
        <f>E57*0.4</f>
        <v>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69</v>
      </c>
      <c r="C58" s="33" t="s">
        <v>26</v>
      </c>
      <c r="D58" s="28">
        <v>1001022467080</v>
      </c>
      <c r="E58" s="24"/>
      <c r="F58" s="23">
        <v>0.45</v>
      </c>
      <c r="G58" s="23">
        <f>E58*0.41</f>
        <v>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70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71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72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73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74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75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76</v>
      </c>
      <c r="C65" s="33" t="s">
        <v>26</v>
      </c>
      <c r="D65" s="28">
        <v>1001023696765</v>
      </c>
      <c r="E65" s="24"/>
      <c r="F65" s="23"/>
      <c r="G65" s="23">
        <f>E65*0.36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77</v>
      </c>
      <c r="C66" s="33" t="s">
        <v>26</v>
      </c>
      <c r="D66" s="28">
        <v>1001025766909</v>
      </c>
      <c r="E66" s="24"/>
      <c r="F66" s="23">
        <v>0.33</v>
      </c>
      <c r="G66" s="23">
        <f>E66*F66</f>
        <v>0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78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79</v>
      </c>
      <c r="C68" s="33" t="s">
        <v>26</v>
      </c>
      <c r="D68" s="28">
        <v>1001022377066</v>
      </c>
      <c r="E68" s="24"/>
      <c r="F68" s="23">
        <v>0.41</v>
      </c>
      <c r="G68" s="23">
        <f>E68*0.41</f>
        <v>0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80</v>
      </c>
      <c r="C69" s="33" t="s">
        <v>26</v>
      </c>
      <c r="D69" s="28">
        <v>1001022556837</v>
      </c>
      <c r="E69" s="24"/>
      <c r="F69" s="23">
        <v>0.4</v>
      </c>
      <c r="G69" s="23">
        <f>E69*0.4</f>
        <v>0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81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82</v>
      </c>
      <c r="C71" s="35" t="s">
        <v>26</v>
      </c>
      <c r="D71" s="28">
        <v>1001022246713</v>
      </c>
      <c r="E71" s="24"/>
      <c r="F71" s="23"/>
      <c r="G71" s="23">
        <f>E71*0.41</f>
        <v>0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83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84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85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86</v>
      </c>
      <c r="C75" s="33" t="s">
        <v>26</v>
      </c>
      <c r="D75" s="28">
        <v>1001035277059</v>
      </c>
      <c r="E75" s="24"/>
      <c r="F75" s="23">
        <v>0.3</v>
      </c>
      <c r="G75" s="23">
        <f>F75*E75</f>
        <v>0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87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88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89</v>
      </c>
      <c r="C78" s="30" t="s">
        <v>23</v>
      </c>
      <c r="D78" s="28">
        <v>1001031076527</v>
      </c>
      <c r="E78" s="24"/>
      <c r="F78" s="23">
        <v>1.0166666666666671</v>
      </c>
      <c r="G78" s="23">
        <f>E78*1</f>
        <v>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90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91</v>
      </c>
      <c r="C80" s="33" t="s">
        <v>26</v>
      </c>
      <c r="D80" s="28">
        <v>1001302277173</v>
      </c>
      <c r="E80" s="24"/>
      <c r="F80" s="23">
        <v>0.28000000000000003</v>
      </c>
      <c r="G80" s="23">
        <f>E80*F80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92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93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94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95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6794</v>
      </c>
      <c r="B85" s="27" t="s">
        <v>96</v>
      </c>
      <c r="C85" s="33" t="s">
        <v>23</v>
      </c>
      <c r="D85" s="28">
        <v>1001303636794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97</v>
      </c>
      <c r="C86" s="33" t="s">
        <v>26</v>
      </c>
      <c r="D86" s="28">
        <v>1001303106773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98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99</v>
      </c>
      <c r="C88" s="33" t="s">
        <v>26</v>
      </c>
      <c r="D88" s="28">
        <v>1001300387154</v>
      </c>
      <c r="E88" s="24"/>
      <c r="F88" s="23">
        <v>0.35</v>
      </c>
      <c r="G88" s="23">
        <f>E88*0.35</f>
        <v>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100</v>
      </c>
      <c r="C89" s="33" t="s">
        <v>26</v>
      </c>
      <c r="D89" s="28">
        <v>1001303636793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101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102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103</v>
      </c>
      <c r="C92" s="33" t="s">
        <v>26</v>
      </c>
      <c r="D92" s="28">
        <v>1001304506684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104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105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106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107</v>
      </c>
      <c r="C96" s="33" t="s">
        <v>26</v>
      </c>
      <c r="D96" s="28">
        <v>1001303987169</v>
      </c>
      <c r="E96" s="24"/>
      <c r="F96" s="23">
        <v>0.35</v>
      </c>
      <c r="G96" s="23">
        <f>E96*F96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108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109</v>
      </c>
      <c r="C98" s="30" t="s">
        <v>23</v>
      </c>
      <c r="D98" s="28">
        <v>1001303987166</v>
      </c>
      <c r="E98" s="24"/>
      <c r="F98" s="23"/>
      <c r="G98" s="23">
        <f>E98*1</f>
        <v>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110</v>
      </c>
      <c r="C99" s="33" t="s">
        <v>26</v>
      </c>
      <c r="D99" s="28">
        <v>1001214196459</v>
      </c>
      <c r="E99" s="24"/>
      <c r="F99" s="23">
        <v>0.1</v>
      </c>
      <c r="G99" s="23">
        <f>E99*F99</f>
        <v>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111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112</v>
      </c>
      <c r="C101" s="33" t="s">
        <v>26</v>
      </c>
      <c r="D101" s="28">
        <v>1001225416228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113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114</v>
      </c>
      <c r="C103" s="30" t="s">
        <v>23</v>
      </c>
      <c r="D103" s="28">
        <v>1001051875544</v>
      </c>
      <c r="E103" s="24"/>
      <c r="F103" s="23">
        <v>0.85</v>
      </c>
      <c r="G103" s="23">
        <f>E103*1</f>
        <v>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0">RIGHT(D104:D233,4)</f>
        <v>6697</v>
      </c>
      <c r="B104" s="27" t="s">
        <v>115</v>
      </c>
      <c r="C104" s="36" t="s">
        <v>26</v>
      </c>
      <c r="D104" s="28">
        <v>1001301876697</v>
      </c>
      <c r="E104" s="24"/>
      <c r="F104" s="23">
        <v>0.35</v>
      </c>
      <c r="G104" s="23">
        <f>E104*0.35</f>
        <v>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0"/>
        <v/>
      </c>
      <c r="B105" s="74" t="s">
        <v>116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0"/>
        <v>5706</v>
      </c>
      <c r="B106" s="27" t="s">
        <v>117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0"/>
        <v>6454</v>
      </c>
      <c r="B107" s="27" t="s">
        <v>118</v>
      </c>
      <c r="C107" s="33" t="s">
        <v>26</v>
      </c>
      <c r="D107" s="28">
        <v>1001201976454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0"/>
        <v>6222</v>
      </c>
      <c r="B108" s="27" t="s">
        <v>119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0"/>
        <v>5931</v>
      </c>
      <c r="B109" s="27" t="s">
        <v>120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121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122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123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124</v>
      </c>
      <c r="C113" s="33" t="s">
        <v>26</v>
      </c>
      <c r="D113" s="28">
        <v>1001234146448</v>
      </c>
      <c r="E113" s="24"/>
      <c r="F113" s="23">
        <v>0.1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125</v>
      </c>
      <c r="C114" s="33" t="s">
        <v>26</v>
      </c>
      <c r="D114" s="28">
        <v>1001205376221</v>
      </c>
      <c r="E114" s="24"/>
      <c r="F114" s="23">
        <v>0.09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126</v>
      </c>
      <c r="C115" s="33" t="s">
        <v>26</v>
      </c>
      <c r="D115" s="28">
        <v>1001190765679</v>
      </c>
      <c r="E115" s="24"/>
      <c r="F115" s="23">
        <v>0.15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127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128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129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130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131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132</v>
      </c>
      <c r="C121" s="33" t="s">
        <v>26</v>
      </c>
      <c r="D121" s="28">
        <v>1001193115682</v>
      </c>
      <c r="E121" s="24"/>
      <c r="F121" s="23">
        <v>0.12</v>
      </c>
      <c r="G121" s="23">
        <f>E121*0.12</f>
        <v>0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133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134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135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136</v>
      </c>
      <c r="C125" s="33" t="s">
        <v>26</v>
      </c>
      <c r="D125" s="28">
        <v>1001202506453</v>
      </c>
      <c r="E125" s="24"/>
      <c r="F125" s="23">
        <v>0.1</v>
      </c>
      <c r="G125" s="23">
        <f>E125*0.1</f>
        <v>0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137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138</v>
      </c>
      <c r="C127" s="32" t="s">
        <v>23</v>
      </c>
      <c r="D127" s="80">
        <v>1001092436470</v>
      </c>
      <c r="E127" s="24"/>
      <c r="F127" s="23"/>
      <c r="G127" s="23">
        <f>E127*1</f>
        <v>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139</v>
      </c>
      <c r="C128" s="32" t="s">
        <v>26</v>
      </c>
      <c r="D128" s="80">
        <v>1001092436495</v>
      </c>
      <c r="E128" s="24"/>
      <c r="F128" s="23">
        <v>0.3</v>
      </c>
      <c r="G128" s="23">
        <f>F128*E128</f>
        <v>0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140</v>
      </c>
      <c r="C129" s="32" t="s">
        <v>26</v>
      </c>
      <c r="D129" s="80">
        <v>1001095227035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141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142</v>
      </c>
      <c r="C131" s="32" t="s">
        <v>23</v>
      </c>
      <c r="D131" s="80">
        <v>1001095716866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143</v>
      </c>
      <c r="C132" s="37" t="s">
        <v>26</v>
      </c>
      <c r="D132" s="51">
        <v>1001094053215</v>
      </c>
      <c r="E132" s="24"/>
      <c r="F132" s="23">
        <v>0.4</v>
      </c>
      <c r="G132" s="23">
        <f>E132*0.4</f>
        <v>0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144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145</v>
      </c>
      <c r="C134" s="35" t="s">
        <v>26</v>
      </c>
      <c r="D134" s="28">
        <v>1001084217090</v>
      </c>
      <c r="E134" s="24"/>
      <c r="F134" s="23">
        <v>0.3</v>
      </c>
      <c r="G134" s="23">
        <f>E134*F134</f>
        <v>0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146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1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6200</v>
      </c>
      <c r="B136" s="47" t="s">
        <v>147</v>
      </c>
      <c r="C136" s="35" t="s">
        <v>26</v>
      </c>
      <c r="D136" s="28">
        <v>1001085636200</v>
      </c>
      <c r="E136" s="24"/>
      <c r="F136" s="23">
        <v>0.3</v>
      </c>
      <c r="G136" s="23">
        <f t="shared" si="1"/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148</v>
      </c>
      <c r="C137" s="35" t="s">
        <v>26</v>
      </c>
      <c r="D137" s="28">
        <v>1001225636201</v>
      </c>
      <c r="E137" s="24"/>
      <c r="F137" s="23">
        <v>0.15</v>
      </c>
      <c r="G137" s="23">
        <f t="shared" si="1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149</v>
      </c>
      <c r="C138" s="35" t="s">
        <v>26</v>
      </c>
      <c r="D138" s="28">
        <v>1001080216842</v>
      </c>
      <c r="E138" s="24"/>
      <c r="F138" s="23">
        <v>0.3</v>
      </c>
      <c r="G138" s="23">
        <f t="shared" si="1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150</v>
      </c>
      <c r="C139" s="35" t="s">
        <v>26</v>
      </c>
      <c r="D139" s="28">
        <v>1001084226492</v>
      </c>
      <c r="E139" s="24"/>
      <c r="F139" s="23">
        <v>0.3</v>
      </c>
      <c r="G139" s="23">
        <f t="shared" si="1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151</v>
      </c>
      <c r="C140" s="35" t="s">
        <v>26</v>
      </c>
      <c r="D140" s="28">
        <v>1001220286279</v>
      </c>
      <c r="E140" s="24"/>
      <c r="F140" s="23">
        <v>0.15</v>
      </c>
      <c r="G140" s="23">
        <f t="shared" si="1"/>
        <v>0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152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1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153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154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155</v>
      </c>
      <c r="C144" s="33" t="s">
        <v>26</v>
      </c>
      <c r="D144" s="28">
        <v>1001223297092</v>
      </c>
      <c r="E144" s="24"/>
      <c r="F144" s="23">
        <v>0.14000000000000001</v>
      </c>
      <c r="G144" s="23">
        <f>F144*E144</f>
        <v>0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156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157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158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159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160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161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162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2">RIGHT(D152:D267,4)</f>
        <v>6313</v>
      </c>
      <c r="B152" s="47" t="s">
        <v>163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2"/>
        <v/>
      </c>
      <c r="B153" s="74" t="s">
        <v>164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2"/>
        <v>4945</v>
      </c>
      <c r="B154" s="47" t="s">
        <v>165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2"/>
        <v/>
      </c>
      <c r="B155" s="74" t="s">
        <v>166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2"/>
        <v>4956</v>
      </c>
      <c r="B156" s="89" t="s">
        <v>167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2"/>
        <v>1762</v>
      </c>
      <c r="B157" s="47" t="s">
        <v>168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2"/>
        <v>1764</v>
      </c>
      <c r="B158" s="47" t="s">
        <v>169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2"/>
        <v/>
      </c>
      <c r="B159" s="74" t="s">
        <v>170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2"/>
        <v/>
      </c>
      <c r="B160" s="74" t="s">
        <v>171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2"/>
        <v>6004</v>
      </c>
      <c r="B161" s="47" t="s">
        <v>172</v>
      </c>
      <c r="C161" s="36" t="s">
        <v>26</v>
      </c>
      <c r="D161" s="68" t="s">
        <v>173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2"/>
        <v>5417</v>
      </c>
      <c r="B162" s="47" t="s">
        <v>174</v>
      </c>
      <c r="C162" s="30" t="s">
        <v>23</v>
      </c>
      <c r="D162" s="68" t="s">
        <v>175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2"/>
        <v>6019</v>
      </c>
      <c r="B163" s="47" t="s">
        <v>176</v>
      </c>
      <c r="C163" s="36" t="s">
        <v>26</v>
      </c>
      <c r="D163" s="69" t="s">
        <v>177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178</v>
      </c>
      <c r="C164" s="16"/>
      <c r="D164" s="48"/>
      <c r="E164" s="17">
        <f>SUM(E5:E163)</f>
        <v>0</v>
      </c>
      <c r="F164" s="17">
        <f>SUM(F10:F163)</f>
        <v>43.053333333333335</v>
      </c>
      <c r="G164" s="17">
        <f>SUM(G11:G163)</f>
        <v>0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7" xr:uid="{00000000-0002-0000-0000-000000000000}">
      <formula1>40</formula1>
    </dataValidation>
    <dataValidation type="textLength" operator="equal" showInputMessage="1" showErrorMessage="1" sqref="D161:D16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143</v>
      </c>
    </row>
    <row r="2" spans="2:3" x14ac:dyDescent="0.25">
      <c r="B2" s="58" t="s">
        <v>179</v>
      </c>
      <c r="C2" s="81"/>
    </row>
    <row r="3" spans="2:3" x14ac:dyDescent="0.25">
      <c r="B3" s="27" t="s">
        <v>180</v>
      </c>
      <c r="C3" s="63"/>
    </row>
    <row r="4" spans="2:3" x14ac:dyDescent="0.25">
      <c r="B4" s="44" t="s">
        <v>181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133</v>
      </c>
      <c r="C6" s="61"/>
    </row>
    <row r="7" spans="2:3" x14ac:dyDescent="0.25">
      <c r="B7" s="71" t="s">
        <v>182</v>
      </c>
      <c r="C7" s="81"/>
    </row>
    <row r="8" spans="2:3" x14ac:dyDescent="0.25">
      <c r="B8" s="27" t="s">
        <v>35</v>
      </c>
    </row>
    <row r="9" spans="2:3" x14ac:dyDescent="0.25">
      <c r="B9" s="79" t="s">
        <v>183</v>
      </c>
      <c r="C9" s="81"/>
    </row>
    <row r="10" spans="2:3" x14ac:dyDescent="0.25">
      <c r="B10" s="29" t="s">
        <v>184</v>
      </c>
    </row>
    <row r="11" spans="2:3" x14ac:dyDescent="0.25">
      <c r="B11" s="27" t="s">
        <v>40</v>
      </c>
    </row>
    <row r="12" spans="2:3" x14ac:dyDescent="0.25">
      <c r="B12" s="27" t="s">
        <v>127</v>
      </c>
    </row>
    <row r="13" spans="2:3" x14ac:dyDescent="0.25">
      <c r="B13" s="27" t="s">
        <v>185</v>
      </c>
    </row>
    <row r="14" spans="2:3" x14ac:dyDescent="0.25">
      <c r="B14" s="27" t="s">
        <v>186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187</v>
      </c>
    </row>
    <row r="18" spans="2:3" x14ac:dyDescent="0.25">
      <c r="B18" s="27" t="s">
        <v>188</v>
      </c>
      <c r="C18" s="62"/>
    </row>
    <row r="19" spans="2:3" x14ac:dyDescent="0.25">
      <c r="B19" s="58" t="s">
        <v>189</v>
      </c>
      <c r="C19" s="61"/>
    </row>
    <row r="20" spans="2:3" x14ac:dyDescent="0.25">
      <c r="B20" s="70" t="s">
        <v>135</v>
      </c>
    </row>
    <row r="21" spans="2:3" x14ac:dyDescent="0.25">
      <c r="B21" s="58" t="s">
        <v>190</v>
      </c>
      <c r="C21" s="81"/>
    </row>
    <row r="22" spans="2:3" x14ac:dyDescent="0.25">
      <c r="B22" s="67" t="s">
        <v>191</v>
      </c>
      <c r="C22" s="61"/>
    </row>
    <row r="23" spans="2:3" x14ac:dyDescent="0.25">
      <c r="B23" s="27" t="s">
        <v>114</v>
      </c>
    </row>
    <row r="24" spans="2:3" x14ac:dyDescent="0.25">
      <c r="B24" s="27" t="s">
        <v>132</v>
      </c>
    </row>
    <row r="25" spans="2:3" x14ac:dyDescent="0.25">
      <c r="B25" s="27" t="s">
        <v>117</v>
      </c>
    </row>
    <row r="26" spans="2:3" x14ac:dyDescent="0.25">
      <c r="B26" s="27" t="s">
        <v>121</v>
      </c>
    </row>
    <row r="27" spans="2:3" x14ac:dyDescent="0.25">
      <c r="B27" s="70" t="s">
        <v>192</v>
      </c>
    </row>
    <row r="28" spans="2:3" x14ac:dyDescent="0.25">
      <c r="B28" s="78" t="s">
        <v>71</v>
      </c>
      <c r="C28" s="61"/>
    </row>
    <row r="29" spans="2:3" x14ac:dyDescent="0.25">
      <c r="B29" s="45" t="s">
        <v>193</v>
      </c>
    </row>
    <row r="30" spans="2:3" x14ac:dyDescent="0.25">
      <c r="B30" s="70" t="s">
        <v>44</v>
      </c>
    </row>
    <row r="31" spans="2:3" x14ac:dyDescent="0.25">
      <c r="B31" s="66" t="s">
        <v>194</v>
      </c>
      <c r="C31" s="61"/>
    </row>
    <row r="32" spans="2:3" x14ac:dyDescent="0.25">
      <c r="B32" s="79" t="s">
        <v>195</v>
      </c>
      <c r="C32" s="81"/>
    </row>
    <row r="33" spans="2:3" x14ac:dyDescent="0.25">
      <c r="B33" s="79" t="s">
        <v>196</v>
      </c>
      <c r="C33" s="61"/>
    </row>
    <row r="34" spans="2:3" x14ac:dyDescent="0.25">
      <c r="B34" s="66" t="s">
        <v>197</v>
      </c>
      <c r="C34" s="61"/>
    </row>
    <row r="35" spans="2:3" x14ac:dyDescent="0.25">
      <c r="B35" s="27" t="s">
        <v>198</v>
      </c>
    </row>
    <row r="36" spans="2:3" x14ac:dyDescent="0.25">
      <c r="B36" s="27" t="s">
        <v>199</v>
      </c>
    </row>
    <row r="37" spans="2:3" x14ac:dyDescent="0.25">
      <c r="B37" s="79" t="s">
        <v>151</v>
      </c>
      <c r="C37" s="81"/>
    </row>
    <row r="38" spans="2:3" x14ac:dyDescent="0.25">
      <c r="B38" s="66" t="s">
        <v>200</v>
      </c>
      <c r="C38" s="61"/>
    </row>
    <row r="39" spans="2:3" x14ac:dyDescent="0.25">
      <c r="B39" s="27" t="s">
        <v>201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202</v>
      </c>
    </row>
    <row r="46" spans="2:3" x14ac:dyDescent="0.25">
      <c r="B46" s="66" t="s">
        <v>203</v>
      </c>
      <c r="C46" s="61"/>
    </row>
    <row r="47" spans="2:3" x14ac:dyDescent="0.25">
      <c r="B47" s="27" t="s">
        <v>204</v>
      </c>
    </row>
    <row r="48" spans="2:3" x14ac:dyDescent="0.25">
      <c r="B48" s="66" t="s">
        <v>205</v>
      </c>
      <c r="C48" s="61"/>
    </row>
    <row r="49" spans="2:3" x14ac:dyDescent="0.25">
      <c r="B49" s="66" t="s">
        <v>206</v>
      </c>
      <c r="C49" s="61"/>
    </row>
    <row r="50" spans="2:3" x14ac:dyDescent="0.25">
      <c r="B50" s="66" t="s">
        <v>207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208</v>
      </c>
      <c r="C52" s="61"/>
    </row>
    <row r="53" spans="2:3" x14ac:dyDescent="0.25">
      <c r="B53" s="79" t="s">
        <v>209</v>
      </c>
      <c r="C53" s="61"/>
    </row>
    <row r="54" spans="2:3" x14ac:dyDescent="0.25">
      <c r="B54" s="79" t="s">
        <v>124</v>
      </c>
      <c r="C54" s="61"/>
    </row>
    <row r="55" spans="2:3" x14ac:dyDescent="0.25">
      <c r="B55" s="79" t="s">
        <v>210</v>
      </c>
      <c r="C55" s="81"/>
    </row>
    <row r="56" spans="2:3" x14ac:dyDescent="0.25">
      <c r="B56" s="70" t="s">
        <v>136</v>
      </c>
    </row>
    <row r="57" spans="2:3" x14ac:dyDescent="0.25">
      <c r="B57" s="27" t="s">
        <v>118</v>
      </c>
    </row>
    <row r="58" spans="2:3" x14ac:dyDescent="0.25">
      <c r="B58" s="79" t="s">
        <v>211</v>
      </c>
      <c r="C58" s="61"/>
    </row>
    <row r="59" spans="2:3" x14ac:dyDescent="0.25">
      <c r="B59" s="79" t="s">
        <v>212</v>
      </c>
      <c r="C59" s="61"/>
    </row>
    <row r="60" spans="2:3" x14ac:dyDescent="0.25">
      <c r="B60" s="79" t="s">
        <v>213</v>
      </c>
      <c r="C60" s="81"/>
    </row>
    <row r="61" spans="2:3" x14ac:dyDescent="0.25">
      <c r="B61" s="27" t="s">
        <v>115</v>
      </c>
    </row>
    <row r="62" spans="2:3" x14ac:dyDescent="0.25">
      <c r="B62" s="66" t="s">
        <v>214</v>
      </c>
      <c r="C62" s="61"/>
    </row>
    <row r="63" spans="2:3" x14ac:dyDescent="0.25">
      <c r="B63" s="79" t="s">
        <v>215</v>
      </c>
      <c r="C63" s="81"/>
    </row>
    <row r="64" spans="2:3" x14ac:dyDescent="0.25">
      <c r="B64" s="55" t="s">
        <v>89</v>
      </c>
    </row>
    <row r="65" spans="2:3" x14ac:dyDescent="0.25">
      <c r="B65" s="55" t="s">
        <v>216</v>
      </c>
      <c r="C65" s="61"/>
    </row>
    <row r="66" spans="2:3" x14ac:dyDescent="0.25">
      <c r="B66" s="55" t="s">
        <v>217</v>
      </c>
      <c r="C66" s="61"/>
    </row>
    <row r="67" spans="2:3" x14ac:dyDescent="0.25">
      <c r="B67" s="79" t="s">
        <v>218</v>
      </c>
      <c r="C67" s="61"/>
    </row>
    <row r="68" spans="2:3" x14ac:dyDescent="0.25">
      <c r="B68" s="79" t="s">
        <v>219</v>
      </c>
      <c r="C68" s="61"/>
    </row>
    <row r="69" spans="2:3" x14ac:dyDescent="0.25">
      <c r="B69" s="79" t="s">
        <v>220</v>
      </c>
      <c r="C69" s="61"/>
    </row>
    <row r="70" spans="2:3" x14ac:dyDescent="0.25">
      <c r="B70" s="79" t="s">
        <v>221</v>
      </c>
      <c r="C70" s="61"/>
    </row>
    <row r="71" spans="2:3" x14ac:dyDescent="0.25">
      <c r="B71" s="79" t="s">
        <v>222</v>
      </c>
      <c r="C71" s="61"/>
    </row>
    <row r="72" spans="2:3" x14ac:dyDescent="0.25">
      <c r="B72" s="79" t="s">
        <v>223</v>
      </c>
      <c r="C72" s="81"/>
    </row>
    <row r="73" spans="2:3" x14ac:dyDescent="0.25">
      <c r="B73" s="79" t="s">
        <v>224</v>
      </c>
      <c r="C73" s="81"/>
    </row>
    <row r="74" spans="2:3" x14ac:dyDescent="0.25">
      <c r="B74" s="79" t="s">
        <v>225</v>
      </c>
      <c r="C74" s="81"/>
    </row>
    <row r="75" spans="2:3" x14ac:dyDescent="0.25">
      <c r="B75" s="79" t="s">
        <v>226</v>
      </c>
      <c r="C75" s="81"/>
    </row>
    <row r="76" spans="2:3" x14ac:dyDescent="0.25">
      <c r="B76" s="60" t="s">
        <v>227</v>
      </c>
      <c r="C76" s="61"/>
    </row>
    <row r="77" spans="2:3" x14ac:dyDescent="0.25">
      <c r="B77" s="60" t="s">
        <v>228</v>
      </c>
      <c r="C77" s="61"/>
    </row>
    <row r="78" spans="2:3" x14ac:dyDescent="0.25">
      <c r="B78" s="60" t="s">
        <v>229</v>
      </c>
      <c r="C78" s="61"/>
    </row>
    <row r="79" spans="2:3" x14ac:dyDescent="0.25">
      <c r="B79" s="60" t="s">
        <v>230</v>
      </c>
      <c r="C79" s="61"/>
    </row>
    <row r="80" spans="2:3" x14ac:dyDescent="0.25">
      <c r="B80" s="60" t="s">
        <v>231</v>
      </c>
      <c r="C80" s="61"/>
    </row>
    <row r="81" spans="2:4" x14ac:dyDescent="0.25">
      <c r="B81" s="60" t="s">
        <v>232</v>
      </c>
      <c r="C81" s="61"/>
    </row>
    <row r="82" spans="2:4" x14ac:dyDescent="0.25">
      <c r="B82" s="60" t="s">
        <v>233</v>
      </c>
      <c r="C82" s="61"/>
    </row>
    <row r="83" spans="2:4" x14ac:dyDescent="0.25">
      <c r="B83" s="60" t="s">
        <v>234</v>
      </c>
      <c r="C83" s="61"/>
    </row>
    <row r="84" spans="2:4" x14ac:dyDescent="0.25">
      <c r="B84" s="60" t="s">
        <v>235</v>
      </c>
      <c r="C84" s="61"/>
    </row>
    <row r="85" spans="2:4" x14ac:dyDescent="0.25">
      <c r="B85" s="60" t="s">
        <v>236</v>
      </c>
      <c r="C85" s="61"/>
    </row>
    <row r="86" spans="2:4" x14ac:dyDescent="0.25">
      <c r="B86" s="67" t="s">
        <v>237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2025-03-27T11:41:13Z</dcterms:modified>
</cp:coreProperties>
</file>