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чистый бланк\"/>
    </mc:Choice>
  </mc:AlternateContent>
  <xr:revisionPtr revIDLastSave="0" documentId="13_ncr:1_{6F40127B-6929-4D3E-A213-F922F90F8F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машины!$A$9:$I$50</definedName>
    <definedName name="кол_во_инд.__упак_к">машины!$AC$3:$AC$940</definedName>
    <definedName name="номин.вес_нетто__кг">машины!$W$3:$W$940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1" l="1"/>
  <c r="F15" i="21"/>
  <c r="F43" i="21"/>
  <c r="F41" i="21"/>
  <c r="F38" i="21"/>
  <c r="F35" i="21"/>
  <c r="F34" i="21"/>
  <c r="F32" i="21"/>
  <c r="F30" i="21"/>
  <c r="F25" i="21"/>
  <c r="F24" i="21"/>
  <c r="F22" i="21"/>
  <c r="F21" i="21"/>
  <c r="F20" i="21"/>
  <c r="F17" i="21"/>
  <c r="F14" i="21"/>
  <c r="F12" i="21"/>
  <c r="F33" i="21" l="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10" i="21"/>
  <c r="A41" i="21"/>
  <c r="A42" i="21"/>
  <c r="A43" i="21"/>
  <c r="A44" i="21"/>
  <c r="A45" i="21"/>
  <c r="A46" i="21"/>
  <c r="A47" i="21"/>
  <c r="F11" i="21"/>
  <c r="F19" i="21"/>
  <c r="F16" i="21"/>
  <c r="F23" i="21"/>
  <c r="F10" i="21"/>
  <c r="F40" i="21"/>
  <c r="E48" i="21"/>
  <c r="F37" i="21"/>
  <c r="F45" i="21"/>
  <c r="F46" i="21"/>
  <c r="F44" i="21"/>
  <c r="F28" i="21"/>
  <c r="F27" i="21"/>
  <c r="F26" i="21"/>
  <c r="F47" i="21"/>
  <c r="F39" i="21"/>
  <c r="F31" i="21"/>
  <c r="F13" i="21"/>
  <c r="F29" i="21"/>
  <c r="F36" i="21"/>
  <c r="F42" i="21"/>
  <c r="F48" i="21" l="1"/>
</calcChain>
</file>

<file path=xl/sharedStrings.xml><?xml version="1.0" encoding="utf-8"?>
<sst xmlns="http://schemas.openxmlformats.org/spreadsheetml/2006/main" count="173" uniqueCount="92">
  <si>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</si>
  <si>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</si>
  <si>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</si>
  <si>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</si>
  <si>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</si>
  <si>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</si>
  <si>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</si>
  <si>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</si>
  <si>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</si>
  <si>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</si>
  <si>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</si>
  <si>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</si>
  <si>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</si>
  <si>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</si>
  <si>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</si>
  <si>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</si>
  <si>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</si>
  <si>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</si>
  <si>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</si>
  <si>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</si>
  <si>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</si>
  <si>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</si>
  <si>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</si>
  <si>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</si>
  <si>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</si>
  <si>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</si>
  <si>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</si>
  <si>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</si>
  <si>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</si>
  <si>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</si>
  <si>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</si>
  <si>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</si>
  <si>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</si>
  <si>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</si>
  <si>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</si>
  <si>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</si>
  <si>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</si>
  <si>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</si>
  <si>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</si>
  <si>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</si>
  <si>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</si>
  <si>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</si>
  <si>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</si>
  <si>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</si>
  <si>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</si>
  <si>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</si>
  <si>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</si>
  <si>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</si>
  <si>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</si>
  <si>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</si>
  <si>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</si>
  <si>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</si>
  <si>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</si>
  <si>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</si>
  <si>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</si>
  <si>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</si>
  <si>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</si>
  <si>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</si>
  <si>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</si>
  <si>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</si>
  <si>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</si>
  <si>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</si>
  <si>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</si>
  <si>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</si>
  <si>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</si>
  <si>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</si>
  <si>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</si>
  <si>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</si>
  <si>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</si>
  <si>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</si>
  <si>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</si>
  <si>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</si>
  <si>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</si>
  <si>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</si>
  <si>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</si>
  <si>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</si>
  <si>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</si>
  <si>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</si>
  <si>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</si>
  <si>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</si>
  <si>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</si>
  <si>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</si>
  <si>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</si>
  <si>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</si>
  <si>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</si>
  <si>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</si>
  <si>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</si>
  <si>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</si>
  <si>
    <t>ГОВЯЖЬЯ Папа может вар п/о 0.4кг 8шт.</t>
  </si>
  <si>
    <t>С ГОВЯДИНОЙ ПМ сос п/о мгс 1.5*4</t>
  </si>
  <si>
    <t>СЕРВЕЛАТ КРЕМЛЕВСКИЙ в/к в/у 0.33кг 8шт.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</si>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</sst>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84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2" xfId="0" applyNumberFormat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right"/>
    </xf>
    <xf numFmtId="0" fontId="14" fillId="8" borderId="13" xfId="0" applyFont="1" applyFill="1" applyBorder="1" applyAlignment="1">
      <alignment horizontal="right"/>
    </xf>
    <xf numFmtId="165" fontId="14" fillId="0" borderId="13" xfId="0" applyNumberFormat="1" applyFont="1" applyFill="1" applyBorder="1" applyAlignment="1">
      <alignment horizontal="right"/>
    </xf>
    <xf numFmtId="165" fontId="14" fillId="8" borderId="13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4" fontId="8" fillId="4" borderId="9" xfId="0" applyNumberFormat="1" applyFont="1" applyFill="1" applyBorder="1" applyAlignment="1">
      <alignment horizontal="left" vertical="center"/>
    </xf>
    <xf numFmtId="0" fontId="8" fillId="4" borderId="10" xfId="0" applyNumberFormat="1" applyFont="1" applyFill="1" applyBorder="1" applyAlignment="1">
      <alignment horizontal="left" vertical="center"/>
    </xf>
    <xf numFmtId="0" fontId="8" fillId="4" borderId="11" xfId="0" applyNumberFormat="1" applyFont="1" applyFill="1" applyBorder="1" applyAlignment="1">
      <alignment horizontal="left" vertical="center"/>
    </xf>
    <xf numFmtId="1" fontId="18" fillId="4" borderId="9" xfId="0" applyNumberFormat="1" applyFont="1" applyFill="1" applyBorder="1" applyAlignment="1">
      <alignment horizontal="left" vertical="center"/>
    </xf>
    <xf numFmtId="1" fontId="18" fillId="4" borderId="10" xfId="0" applyNumberFormat="1" applyFont="1" applyFill="1" applyBorder="1" applyAlignment="1">
      <alignment horizontal="left" vertical="center"/>
    </xf>
    <xf numFmtId="1" fontId="18" fillId="4" borderId="11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6D7CFA0F-3914-4F30-ABE3-421680FA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DE7CC661-09C3-446F-B91E-F55A789D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B19D2FBD-2D09-4FAD-94F8-87089ADC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2"/>
  <sheetViews>
    <sheetView tabSelected="1" zoomScaleNormal="100" workbookViewId="0">
      <pane ySplit="9" topLeftCell="A43" activePane="bottomLeft" state="frozen"/>
      <selection pane="bottomLeft" activeCell="I54" sqref="I54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45748</v>
      </c>
      <c r="E3" s="15" t="s">
        <v>3</v>
      </c>
      <c r="F3" s="78">
        <v>45755</v>
      </c>
      <c r="G3" s="79"/>
      <c r="H3" s="79"/>
      <c r="I3" s="80"/>
    </row>
    <row r="4" spans="1:10" ht="17.25" thickTop="1" thickBot="1" x14ac:dyDescent="0.3">
      <c r="A4"/>
      <c r="B4"/>
      <c r="C4"/>
      <c r="D4"/>
      <c r="E4" s="13" t="s">
        <v>50</v>
      </c>
      <c r="F4" s="81" t="s">
        <v>66</v>
      </c>
      <c r="G4" s="82"/>
      <c r="H4" s="82"/>
      <c r="I4" s="83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43"/>
      <c r="B9" s="43" t="s">
        <v>10</v>
      </c>
      <c r="C9" s="43" t="s">
        <v>11</v>
      </c>
      <c r="D9" s="43" t="s">
        <v>12</v>
      </c>
      <c r="E9" s="25" t="s">
        <v>13</v>
      </c>
      <c r="F9" s="43" t="s">
        <v>14</v>
      </c>
      <c r="G9" s="43" t="s">
        <v>15</v>
      </c>
      <c r="H9" s="43" t="s">
        <v>16</v>
      </c>
      <c r="I9" s="67" t="s">
        <v>17</v>
      </c>
      <c r="J9" s="72" t="s">
        <v>91</v>
      </c>
    </row>
    <row r="10" spans="1:10" s="2" customFormat="1" ht="15" thickTop="1" x14ac:dyDescent="0.2">
      <c r="A10" s="46" t="str">
        <f>RIGHT(D10:D47,4)</f>
        <v>3220</v>
      </c>
      <c r="B10" s="47" t="s">
        <v>19</v>
      </c>
      <c r="C10" s="48" t="s">
        <v>20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ref="A11:A40" si="0">RIGHT(D11:D48,4)</f>
        <v>6354</v>
      </c>
      <c r="B11" s="47" t="s">
        <v>21</v>
      </c>
      <c r="C11" s="48" t="s">
        <v>18</v>
      </c>
      <c r="D11" s="49">
        <v>1001012506354</v>
      </c>
      <c r="E11" s="56"/>
      <c r="F11" s="60">
        <f>E11*0.4</f>
        <v>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24</v>
      </c>
      <c r="C12" s="48" t="s">
        <v>20</v>
      </c>
      <c r="D12" s="49">
        <v>1001012484405</v>
      </c>
      <c r="E12" s="56"/>
      <c r="F12" s="60">
        <f>E12</f>
        <v>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25</v>
      </c>
      <c r="C13" s="48" t="s">
        <v>18</v>
      </c>
      <c r="D13" s="49">
        <v>1001012486334</v>
      </c>
      <c r="E13" s="56"/>
      <c r="F13" s="60">
        <f>E13*0.4</f>
        <v>0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20</v>
      </c>
      <c r="D14" s="49">
        <v>1001012564335</v>
      </c>
      <c r="E14" s="56"/>
      <c r="F14" s="60">
        <f>E14</f>
        <v>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18</v>
      </c>
      <c r="D15" s="49">
        <v>1001012566346</v>
      </c>
      <c r="E15" s="56"/>
      <c r="F15" s="60">
        <f>E15*0.5</f>
        <v>0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88</v>
      </c>
      <c r="C16" s="51" t="s">
        <v>18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84</v>
      </c>
      <c r="C17" s="51" t="s">
        <v>20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67</v>
      </c>
      <c r="C18" s="51" t="s">
        <v>18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62</v>
      </c>
      <c r="C19" s="51" t="s">
        <v>18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89</v>
      </c>
      <c r="C20" s="51" t="s">
        <v>20</v>
      </c>
      <c r="D20" s="52">
        <v>1001023857038</v>
      </c>
      <c r="E20" s="56"/>
      <c r="F20" s="60">
        <f t="shared" ref="F20:F22" si="1"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85</v>
      </c>
      <c r="C21" s="48" t="s">
        <v>20</v>
      </c>
      <c r="D21" s="53">
        <v>1001022657075</v>
      </c>
      <c r="E21" s="56"/>
      <c r="F21" s="60">
        <f t="shared" si="1"/>
        <v>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60</v>
      </c>
      <c r="C22" s="54" t="s">
        <v>20</v>
      </c>
      <c r="D22" s="53">
        <v>1001022726303</v>
      </c>
      <c r="E22" s="56"/>
      <c r="F22" s="60">
        <f t="shared" si="1"/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64</v>
      </c>
      <c r="C23" s="54" t="s">
        <v>18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86</v>
      </c>
      <c r="C24" s="48" t="s">
        <v>20</v>
      </c>
      <c r="D24" s="53">
        <v>1001022377070</v>
      </c>
      <c r="E24" s="56"/>
      <c r="F24" s="60">
        <f t="shared" ref="F24:F25" si="2">E24</f>
        <v>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87</v>
      </c>
      <c r="C25" s="54" t="s">
        <v>20</v>
      </c>
      <c r="D25" s="53">
        <v>1001035277058</v>
      </c>
      <c r="E25" s="56"/>
      <c r="F25" s="60">
        <f t="shared" si="2"/>
        <v>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70</v>
      </c>
      <c r="C26" s="54" t="s">
        <v>18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71</v>
      </c>
      <c r="C27" s="54" t="s">
        <v>18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72</v>
      </c>
      <c r="C28" s="54" t="s">
        <v>18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73</v>
      </c>
      <c r="C29" s="54" t="s">
        <v>18</v>
      </c>
      <c r="D29" s="65">
        <v>1001304237007</v>
      </c>
      <c r="E29" s="56"/>
      <c r="F29" s="60">
        <f>E29*0.35</f>
        <v>0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74</v>
      </c>
      <c r="C30" s="54" t="s">
        <v>20</v>
      </c>
      <c r="D30" s="65">
        <v>1001304237009</v>
      </c>
      <c r="E30" s="56"/>
      <c r="F30" s="60">
        <f>E30</f>
        <v>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76</v>
      </c>
      <c r="C31" s="54" t="s">
        <v>18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77</v>
      </c>
      <c r="C32" s="54" t="s">
        <v>20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90</v>
      </c>
      <c r="C33" s="54" t="s">
        <v>18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80</v>
      </c>
      <c r="C34" s="54" t="s">
        <v>20</v>
      </c>
      <c r="D34" s="65">
        <v>1001300457002</v>
      </c>
      <c r="E34" s="56"/>
      <c r="F34" s="60">
        <f t="shared" ref="F34:F35" si="3">E34</f>
        <v>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79</v>
      </c>
      <c r="C35" s="54" t="s">
        <v>20</v>
      </c>
      <c r="D35" s="65">
        <v>1001301877015</v>
      </c>
      <c r="E35" s="56"/>
      <c r="F35" s="60">
        <f t="shared" si="3"/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78</v>
      </c>
      <c r="C36" s="54" t="s">
        <v>18</v>
      </c>
      <c r="D36" s="65">
        <v>1001301877017</v>
      </c>
      <c r="E36" s="56"/>
      <c r="F36" s="60">
        <f>E36*0.35</f>
        <v>0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75</v>
      </c>
      <c r="C37" s="54" t="s">
        <v>18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65</v>
      </c>
      <c r="C38" s="48" t="s">
        <v>20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58</v>
      </c>
      <c r="C39" s="54" t="s">
        <v>18</v>
      </c>
      <c r="D39" s="53">
        <v>1001061975738</v>
      </c>
      <c r="E39" s="56"/>
      <c r="F39" s="63">
        <f>E39*0.25</f>
        <v>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59</v>
      </c>
      <c r="C40" s="54" t="s">
        <v>18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4">RIGHT(D18:D55,4)</f>
        <v>4154</v>
      </c>
      <c r="B41" s="47" t="s">
        <v>83</v>
      </c>
      <c r="C41" s="48" t="s">
        <v>20</v>
      </c>
      <c r="D41" s="49">
        <v>1001062474154</v>
      </c>
      <c r="E41" s="56"/>
      <c r="F41" s="60">
        <f>E41</f>
        <v>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4"/>
        <v>5739</v>
      </c>
      <c r="B42" s="47" t="s">
        <v>61</v>
      </c>
      <c r="C42" s="54" t="s">
        <v>18</v>
      </c>
      <c r="D42" s="53">
        <v>1001062475739</v>
      </c>
      <c r="E42" s="56"/>
      <c r="F42" s="63">
        <f>E42*0.25</f>
        <v>0</v>
      </c>
      <c r="G42" s="63"/>
      <c r="H42" s="62"/>
      <c r="I42" s="69"/>
      <c r="J42" s="74">
        <v>134</v>
      </c>
    </row>
    <row r="43" spans="1:10" s="42" customFormat="1" ht="15" x14ac:dyDescent="0.25">
      <c r="A43" s="46" t="str">
        <f t="shared" si="4"/>
        <v>6930</v>
      </c>
      <c r="B43" s="55" t="s">
        <v>81</v>
      </c>
      <c r="C43" s="54" t="s">
        <v>20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x14ac:dyDescent="0.25">
      <c r="A44" s="46" t="str">
        <f t="shared" si="4"/>
        <v>6207</v>
      </c>
      <c r="B44" s="55" t="s">
        <v>69</v>
      </c>
      <c r="C44" s="54" t="s">
        <v>18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x14ac:dyDescent="0.25">
      <c r="A45" s="46" t="str">
        <f t="shared" si="4"/>
        <v>7089</v>
      </c>
      <c r="B45" s="55" t="s">
        <v>82</v>
      </c>
      <c r="C45" s="54" t="s">
        <v>18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x14ac:dyDescent="0.25">
      <c r="A46" s="46" t="str">
        <f t="shared" si="4"/>
        <v>6200</v>
      </c>
      <c r="B46" s="55" t="s">
        <v>68</v>
      </c>
      <c r="C46" s="48" t="s">
        <v>18</v>
      </c>
      <c r="D46" s="49">
        <v>1001085636200</v>
      </c>
      <c r="E46" s="56"/>
      <c r="F46" s="60">
        <f>E46*0.3</f>
        <v>0</v>
      </c>
      <c r="G46" s="60"/>
      <c r="H46" s="61"/>
      <c r="I46" s="68"/>
      <c r="J46" s="73">
        <v>120</v>
      </c>
    </row>
    <row r="47" spans="1:10" ht="15" thickBot="1" x14ac:dyDescent="0.25">
      <c r="A47" s="46" t="str">
        <f t="shared" si="4"/>
        <v>3215</v>
      </c>
      <c r="B47" s="47" t="s">
        <v>63</v>
      </c>
      <c r="C47" s="48" t="s">
        <v>18</v>
      </c>
      <c r="D47" s="49">
        <v>1001094053215</v>
      </c>
      <c r="E47" s="56"/>
      <c r="F47" s="60">
        <f>E47*0.4</f>
        <v>0</v>
      </c>
      <c r="G47" s="60">
        <v>3.2</v>
      </c>
      <c r="H47" s="61"/>
      <c r="I47" s="69"/>
      <c r="J47" s="73">
        <v>93.82</v>
      </c>
    </row>
    <row r="48" spans="1:10" ht="15.75" thickTop="1" thickBot="1" x14ac:dyDescent="0.25">
      <c r="A48" s="45"/>
      <c r="B48" s="44" t="s">
        <v>48</v>
      </c>
      <c r="C48" s="45"/>
      <c r="D48" s="45"/>
      <c r="E48" s="29">
        <f>SUM(E10:E47)</f>
        <v>0</v>
      </c>
      <c r="F48" s="57">
        <f>SUM(F10:F47)</f>
        <v>0</v>
      </c>
      <c r="G48" s="58"/>
      <c r="H48" s="57"/>
      <c r="I48" s="59"/>
    </row>
    <row r="49" spans="2:9" ht="15" thickTop="1" x14ac:dyDescent="0.2">
      <c r="B49" s="30"/>
      <c r="C49" s="31"/>
      <c r="D49" s="31"/>
      <c r="F49" s="32"/>
      <c r="G49" s="33"/>
      <c r="H49" s="33"/>
      <c r="I49" s="35"/>
    </row>
    <row r="50" spans="2:9" x14ac:dyDescent="0.2">
      <c r="B50" s="30"/>
      <c r="C50" s="31"/>
      <c r="D50" s="31"/>
      <c r="F50" s="32"/>
      <c r="G50" s="33"/>
      <c r="H50" s="33"/>
      <c r="I50" s="36"/>
    </row>
    <row r="51" spans="2:9" x14ac:dyDescent="0.2">
      <c r="B51" s="30"/>
      <c r="C51" s="31"/>
      <c r="D51" s="31"/>
      <c r="F51" s="32"/>
      <c r="G51" s="33"/>
      <c r="H51" s="33"/>
      <c r="I51" s="36"/>
    </row>
    <row r="52" spans="2:9" x14ac:dyDescent="0.2">
      <c r="B52" s="30"/>
      <c r="C52" s="31"/>
      <c r="D52" s="31"/>
      <c r="F52" s="34"/>
      <c r="G52" s="33"/>
      <c r="H52" s="33"/>
      <c r="I52" s="36"/>
    </row>
    <row r="53" spans="2:9" x14ac:dyDescent="0.2">
      <c r="B53" s="30"/>
      <c r="C53" s="31"/>
      <c r="D53" s="31"/>
      <c r="F53" s="34"/>
      <c r="G53" s="33"/>
      <c r="H53" s="33"/>
      <c r="I53" s="36"/>
    </row>
    <row r="54" spans="2:9" x14ac:dyDescent="0.2">
      <c r="B54" s="30"/>
      <c r="C54" s="31"/>
      <c r="D54" s="31"/>
      <c r="F54" s="34"/>
      <c r="G54" s="33"/>
      <c r="H54" s="33"/>
      <c r="I54" s="36"/>
    </row>
    <row r="55" spans="2:9" x14ac:dyDescent="0.2">
      <c r="B55" s="30"/>
      <c r="C55" s="31"/>
      <c r="D55" s="31"/>
      <c r="F55" s="34"/>
      <c r="G55" s="33"/>
      <c r="H55" s="33"/>
      <c r="I55" s="36"/>
    </row>
    <row r="56" spans="2:9" x14ac:dyDescent="0.2">
      <c r="B56" s="30"/>
      <c r="C56" s="31"/>
      <c r="D56" s="31"/>
      <c r="F56" s="34"/>
      <c r="G56" s="33"/>
      <c r="H56" s="33"/>
      <c r="I56" s="36"/>
    </row>
    <row r="57" spans="2:9" x14ac:dyDescent="0.2">
      <c r="B57" s="30"/>
      <c r="C57" s="31"/>
      <c r="D57" s="31"/>
      <c r="F57" s="34"/>
      <c r="G57" s="33"/>
      <c r="H57" s="33"/>
      <c r="I57" s="36"/>
    </row>
    <row r="58" spans="2:9" x14ac:dyDescent="0.2">
      <c r="B58" s="30"/>
      <c r="C58" s="31"/>
      <c r="D58" s="31"/>
      <c r="F58" s="34"/>
      <c r="G58" s="33"/>
      <c r="H58" s="33"/>
      <c r="I58" s="36"/>
    </row>
    <row r="59" spans="2:9" x14ac:dyDescent="0.2">
      <c r="B59" s="30"/>
      <c r="C59" s="31"/>
      <c r="D59" s="31"/>
      <c r="F59" s="34"/>
      <c r="G59" s="33"/>
      <c r="H59" s="33"/>
      <c r="I59" s="36"/>
    </row>
    <row r="60" spans="2:9" x14ac:dyDescent="0.2">
      <c r="B60" s="30"/>
      <c r="C60" s="31"/>
      <c r="D60" s="31"/>
      <c r="F60" s="34"/>
      <c r="G60" s="33"/>
      <c r="H60" s="33"/>
      <c r="I60" s="36"/>
    </row>
    <row r="61" spans="2:9" x14ac:dyDescent="0.2">
      <c r="B61" s="30"/>
      <c r="C61" s="31"/>
      <c r="D61" s="31"/>
      <c r="F61" s="34"/>
      <c r="G61" s="33"/>
      <c r="H61" s="33"/>
      <c r="I61" s="36"/>
    </row>
    <row r="62" spans="2:9" x14ac:dyDescent="0.2">
      <c r="B62" s="30"/>
      <c r="C62" s="31"/>
      <c r="D62" s="31"/>
      <c r="F62" s="34"/>
      <c r="G62" s="33"/>
      <c r="H62" s="33"/>
      <c r="I62" s="36"/>
    </row>
    <row r="63" spans="2:9" x14ac:dyDescent="0.2">
      <c r="B63" s="30"/>
      <c r="C63" s="31"/>
      <c r="D63" s="31"/>
      <c r="F63" s="34"/>
      <c r="G63" s="33"/>
      <c r="H63" s="33"/>
      <c r="I63" s="36"/>
    </row>
    <row r="64" spans="2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</sheetData>
  <autoFilter ref="A9:I50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ignoredErrors>
    <ignoredError sqref="F11 F23 F31 F42 F13" formula="1"/>
    <ignoredError sqref="A41:A47 A11:A4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37" t="s">
        <v>19</v>
      </c>
      <c r="C2" s="28" t="s">
        <v>20</v>
      </c>
      <c r="D2" s="27">
        <v>1001012503220</v>
      </c>
    </row>
    <row r="3" spans="1:4" x14ac:dyDescent="0.25">
      <c r="A3" s="26">
        <v>3219</v>
      </c>
      <c r="B3" s="37" t="s">
        <v>21</v>
      </c>
      <c r="C3" s="28" t="s">
        <v>18</v>
      </c>
      <c r="D3" s="27">
        <v>1001012503219</v>
      </c>
    </row>
    <row r="4" spans="1:4" x14ac:dyDescent="0.25">
      <c r="A4" s="26">
        <v>5088</v>
      </c>
      <c r="B4" s="37" t="s">
        <v>22</v>
      </c>
      <c r="C4" s="28" t="s">
        <v>20</v>
      </c>
      <c r="D4" s="27">
        <v>1001010115088</v>
      </c>
    </row>
    <row r="5" spans="1:4" x14ac:dyDescent="0.25">
      <c r="A5" s="26">
        <v>5089</v>
      </c>
      <c r="B5" s="37" t="s">
        <v>23</v>
      </c>
      <c r="C5" s="28" t="s">
        <v>18</v>
      </c>
      <c r="D5" s="27">
        <v>1001010115089</v>
      </c>
    </row>
    <row r="6" spans="1:4" x14ac:dyDescent="0.25">
      <c r="A6" s="26">
        <v>4405</v>
      </c>
      <c r="B6" s="37" t="s">
        <v>24</v>
      </c>
      <c r="C6" s="28" t="s">
        <v>20</v>
      </c>
      <c r="D6" s="27">
        <v>1001012484405</v>
      </c>
    </row>
    <row r="7" spans="1:4" x14ac:dyDescent="0.25">
      <c r="A7" s="26">
        <v>5521</v>
      </c>
      <c r="B7" s="37" t="s">
        <v>25</v>
      </c>
      <c r="C7" s="28" t="s">
        <v>18</v>
      </c>
      <c r="D7" s="27">
        <v>1001012485521</v>
      </c>
    </row>
    <row r="8" spans="1:4" x14ac:dyDescent="0.25">
      <c r="A8" s="26">
        <v>4938</v>
      </c>
      <c r="B8" s="37" t="s">
        <v>26</v>
      </c>
      <c r="C8" s="28" t="s">
        <v>18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20</v>
      </c>
      <c r="D9" s="27">
        <v>1001012564335</v>
      </c>
    </row>
    <row r="10" spans="1:4" x14ac:dyDescent="0.25">
      <c r="A10" s="26">
        <v>5884</v>
      </c>
      <c r="B10" s="37" t="s">
        <v>53</v>
      </c>
      <c r="C10" s="28" t="s">
        <v>18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18</v>
      </c>
      <c r="D11" s="27">
        <v>1001012564516</v>
      </c>
    </row>
    <row r="12" spans="1:4" x14ac:dyDescent="0.25">
      <c r="A12" s="26">
        <v>3493</v>
      </c>
      <c r="B12" s="37" t="s">
        <v>29</v>
      </c>
      <c r="C12" s="28" t="s">
        <v>20</v>
      </c>
      <c r="D12" s="27">
        <v>1001024253493</v>
      </c>
    </row>
    <row r="13" spans="1:4" x14ac:dyDescent="0.25">
      <c r="A13" s="26">
        <v>5731</v>
      </c>
      <c r="B13" s="37" t="s">
        <v>49</v>
      </c>
      <c r="C13" s="28" t="s">
        <v>18</v>
      </c>
      <c r="D13" s="27">
        <v>1001024255731</v>
      </c>
    </row>
    <row r="14" spans="1:4" x14ac:dyDescent="0.25">
      <c r="A14" s="38">
        <v>5983</v>
      </c>
      <c r="B14" s="39" t="s">
        <v>54</v>
      </c>
      <c r="C14" s="40" t="s">
        <v>20</v>
      </c>
      <c r="D14" s="41">
        <v>1001020965983</v>
      </c>
    </row>
    <row r="15" spans="1:4" x14ac:dyDescent="0.25">
      <c r="A15" s="38">
        <v>5982</v>
      </c>
      <c r="B15" s="39" t="s">
        <v>55</v>
      </c>
      <c r="C15" s="40" t="s">
        <v>18</v>
      </c>
      <c r="D15" s="41">
        <v>1001020965982</v>
      </c>
    </row>
    <row r="16" spans="1:4" x14ac:dyDescent="0.25">
      <c r="A16" s="38">
        <v>5987</v>
      </c>
      <c r="B16" s="39" t="s">
        <v>56</v>
      </c>
      <c r="C16" s="40" t="s">
        <v>18</v>
      </c>
      <c r="D16" s="41">
        <v>1001020965987</v>
      </c>
    </row>
    <row r="17" spans="1:4" x14ac:dyDescent="0.25">
      <c r="A17" s="38">
        <v>5990</v>
      </c>
      <c r="B17" s="39" t="s">
        <v>57</v>
      </c>
      <c r="C17" s="40" t="s">
        <v>18</v>
      </c>
      <c r="D17" s="41">
        <v>1001020965990</v>
      </c>
    </row>
    <row r="18" spans="1:4" x14ac:dyDescent="0.25">
      <c r="A18" s="26">
        <v>4770</v>
      </c>
      <c r="B18" s="37" t="s">
        <v>51</v>
      </c>
      <c r="C18" s="28" t="s">
        <v>18</v>
      </c>
      <c r="D18" s="27">
        <v>1001022725839</v>
      </c>
    </row>
    <row r="19" spans="1:4" x14ac:dyDescent="0.25">
      <c r="A19" s="26">
        <v>3932</v>
      </c>
      <c r="B19" s="37" t="s">
        <v>52</v>
      </c>
      <c r="C19" s="28" t="s">
        <v>20</v>
      </c>
      <c r="D19" s="27">
        <v>1001022725838</v>
      </c>
    </row>
    <row r="20" spans="1:4" x14ac:dyDescent="0.25">
      <c r="A20" s="26">
        <v>5062</v>
      </c>
      <c r="B20" s="37" t="s">
        <v>30</v>
      </c>
      <c r="C20" s="28" t="s">
        <v>18</v>
      </c>
      <c r="D20" s="27">
        <v>1001022375062</v>
      </c>
    </row>
    <row r="21" spans="1:4" x14ac:dyDescent="0.25">
      <c r="A21" s="26">
        <v>5063</v>
      </c>
      <c r="B21" s="37" t="s">
        <v>31</v>
      </c>
      <c r="C21" s="28" t="s">
        <v>20</v>
      </c>
      <c r="D21" s="27">
        <v>1001022375063</v>
      </c>
    </row>
    <row r="22" spans="1:4" x14ac:dyDescent="0.25">
      <c r="A22" s="26">
        <v>5106</v>
      </c>
      <c r="B22" s="37" t="s">
        <v>32</v>
      </c>
      <c r="C22" s="28" t="s">
        <v>20</v>
      </c>
      <c r="D22" s="27">
        <v>1001032735106</v>
      </c>
    </row>
    <row r="23" spans="1:4" x14ac:dyDescent="0.25">
      <c r="A23" s="26">
        <v>5064</v>
      </c>
      <c r="B23" s="37" t="s">
        <v>33</v>
      </c>
      <c r="C23" s="28" t="s">
        <v>20</v>
      </c>
      <c r="D23" s="27">
        <v>1001031075064</v>
      </c>
    </row>
    <row r="24" spans="1:4" x14ac:dyDescent="0.25">
      <c r="A24" s="26">
        <v>5068</v>
      </c>
      <c r="B24" s="37" t="s">
        <v>34</v>
      </c>
      <c r="C24" s="28" t="s">
        <v>18</v>
      </c>
      <c r="D24" s="27">
        <v>1001042345068</v>
      </c>
    </row>
    <row r="25" spans="1:4" x14ac:dyDescent="0.25">
      <c r="A25" s="26">
        <v>4087</v>
      </c>
      <c r="B25" s="37" t="s">
        <v>35</v>
      </c>
      <c r="C25" s="28" t="s">
        <v>18</v>
      </c>
      <c r="D25" s="27">
        <v>1001054234087</v>
      </c>
    </row>
    <row r="26" spans="1:4" x14ac:dyDescent="0.25">
      <c r="A26" s="26">
        <v>4079</v>
      </c>
      <c r="B26" s="37" t="s">
        <v>36</v>
      </c>
      <c r="C26" s="28" t="s">
        <v>20</v>
      </c>
      <c r="D26" s="27">
        <v>1001054234079</v>
      </c>
    </row>
    <row r="27" spans="1:4" x14ac:dyDescent="0.25">
      <c r="A27" s="26">
        <v>5458</v>
      </c>
      <c r="B27" s="37" t="s">
        <v>37</v>
      </c>
      <c r="C27" s="28" t="s">
        <v>18</v>
      </c>
      <c r="D27" s="27">
        <v>1001053985458</v>
      </c>
    </row>
    <row r="28" spans="1:4" x14ac:dyDescent="0.25">
      <c r="A28" s="26">
        <v>5605</v>
      </c>
      <c r="B28" s="37" t="s">
        <v>38</v>
      </c>
      <c r="C28" s="28" t="s">
        <v>18</v>
      </c>
      <c r="D28" s="27">
        <v>1001050375605</v>
      </c>
    </row>
    <row r="29" spans="1:4" x14ac:dyDescent="0.25">
      <c r="A29" s="26">
        <v>5096</v>
      </c>
      <c r="B29" s="37" t="s">
        <v>39</v>
      </c>
      <c r="C29" s="28" t="s">
        <v>20</v>
      </c>
      <c r="D29" s="27">
        <v>1001050455096</v>
      </c>
    </row>
    <row r="30" spans="1:4" x14ac:dyDescent="0.25">
      <c r="A30" s="26">
        <v>5097</v>
      </c>
      <c r="B30" s="37" t="s">
        <v>40</v>
      </c>
      <c r="C30" s="28" t="s">
        <v>18</v>
      </c>
      <c r="D30" s="27">
        <v>1001050455097</v>
      </c>
    </row>
    <row r="31" spans="1:4" x14ac:dyDescent="0.25">
      <c r="A31" s="26">
        <v>5070</v>
      </c>
      <c r="B31" s="37" t="s">
        <v>41</v>
      </c>
      <c r="C31" s="28" t="s">
        <v>18</v>
      </c>
      <c r="D31" s="27">
        <v>1001053085070</v>
      </c>
    </row>
    <row r="32" spans="1:4" x14ac:dyDescent="0.25">
      <c r="A32" s="26">
        <v>5520</v>
      </c>
      <c r="B32" s="37" t="s">
        <v>42</v>
      </c>
      <c r="C32" s="28" t="s">
        <v>18</v>
      </c>
      <c r="D32" s="27">
        <v>1001051875608</v>
      </c>
    </row>
    <row r="33" spans="1:4" x14ac:dyDescent="0.25">
      <c r="A33" s="26">
        <v>5072</v>
      </c>
      <c r="B33" s="37" t="s">
        <v>43</v>
      </c>
      <c r="C33" s="28" t="s">
        <v>20</v>
      </c>
      <c r="D33" s="27">
        <v>1001061975072</v>
      </c>
    </row>
    <row r="34" spans="1:4" x14ac:dyDescent="0.25">
      <c r="A34" s="26">
        <v>5197</v>
      </c>
      <c r="B34" s="37" t="s">
        <v>44</v>
      </c>
      <c r="C34" s="28" t="s">
        <v>18</v>
      </c>
      <c r="D34" s="27">
        <v>1001061975197</v>
      </c>
    </row>
    <row r="35" spans="1:4" x14ac:dyDescent="0.25">
      <c r="A35" s="26">
        <v>5178</v>
      </c>
      <c r="B35" s="37" t="s">
        <v>45</v>
      </c>
      <c r="C35" s="28" t="s">
        <v>18</v>
      </c>
      <c r="D35" s="27">
        <v>1001060765178</v>
      </c>
    </row>
    <row r="36" spans="1:4" x14ac:dyDescent="0.25">
      <c r="A36" s="26">
        <v>5073</v>
      </c>
      <c r="B36" s="37" t="s">
        <v>46</v>
      </c>
      <c r="C36" s="28" t="s">
        <v>20</v>
      </c>
      <c r="D36" s="27">
        <v>1001062475073</v>
      </c>
    </row>
    <row r="37" spans="1:4" x14ac:dyDescent="0.25">
      <c r="A37" s="26">
        <v>4767</v>
      </c>
      <c r="B37" s="37" t="s">
        <v>47</v>
      </c>
      <c r="C37" s="28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2025-03-24T13:42:26Z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