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data_transfer\Останкино КИ\чистый бланк\"/>
    </mc:Choice>
  </mc:AlternateContent>
  <xr:revisionPtr revIDLastSave="0" documentId="13_ncr:1_{F9CC69C7-E9AA-4355-86B0-67B367BD56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8" i="1" l="1"/>
</calcChain>
</file>

<file path=xl/sharedStrings.xml><?xml version="1.0" encoding="utf-8"?>
<sst xmlns="http://schemas.openxmlformats.org/spreadsheetml/2006/main" count="313" uniqueCount="145">
  <si>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</si>
  <si>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</si>
  <si>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</si>
  <si>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</si>
  <si>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</si>
  <si>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</si>
  <si>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</si>
  <si>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</si>
  <si>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</si>
  <si>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</si>
  <si>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</si>
  <si>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</si>
  <si>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</si>
  <si>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</si>
  <si>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</si>
  <si>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</si>
  <si>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</si>
  <si>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</si>
  <si>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</si>
  <si>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</si>
  <si>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</si>
  <si>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</si>
  <si>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</si>
  <si>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</si>
  <si>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</si>
  <si>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</si>
  <si>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</si>
  <si>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</si>
  <si>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</si>
  <si>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</si>
  <si>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</si>
  <si>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</si>
  <si>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</si>
  <si>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</si>
  <si>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</si>
  <si>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</si>
  <si>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</si>
  <si>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</si>
  <si>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</si>
  <si>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</si>
  <si>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</si>
  <si>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</si>
  <si>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</si>
  <si>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</si>
  <si>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</si>
  <si>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</si>
  <si>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</si>
  <si>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</si>
  <si>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</si>
  <si>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</si>
  <si>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</si>
  <si>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</si>
  <si>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</si>
  <si>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</si>
  <si>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МОЛОЧНЫЕ ПМ сос п/о мгс 0.41кг 10шт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</si>
  <si>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</si>
  <si>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</si>
  <si>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</si>
  <si>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</si>
  <si>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</si>
  <si>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</si>
  <si>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</si>
  <si>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</si>
  <si>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</si>
  <si>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</si>
  <si>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</si>
  <si>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</si>
  <si>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</si>
  <si>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</si>
  <si>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</si>
  <si>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</si>
  <si>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</si>
  <si>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</si>
  <si>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</si>
  <si>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</si>
  <si>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</si>
  <si>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</si>
  <si>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</si>
  <si>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</si>
  <si>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</si>
  <si>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</si>
  <si>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</si>
  <si>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</si>
  <si>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</si>
  <si>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</si>
  <si>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</si>
  <si>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</si>
  <si>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</si>
  <si>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</si>
  <si>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</si>
  <si>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</si>
  <si>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</si>
  <si>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</si>
  <si>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</si>
  <si>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</si>
  <si>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</si>
  <si>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</si>
  <si>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</si>
  <si>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</si>
  <si>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</si>
  <si>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</si>
  <si>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</si>
  <si>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</si>
  <si>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</si>
  <si>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</si>
  <si>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</si>
  <si>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</si>
  <si>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</si>
  <si>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</si>
  <si>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</si>
  <si>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</si>
  <si>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</si>
  <si>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</si>
  <si>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</si>
  <si>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</si>
  <si>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</si>
  <si>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</si>
  <si>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</si>
  <si>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</si>
  <si>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</si>
  <si>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</si>
  <si>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</si>
  <si>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</si>
  <si>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</si>
  <si>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</si>
  <si>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</si>
  <si>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</si>
  <si>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</si>
  <si>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</si>
  <si>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</si>
  <si>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</si>
  <si>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</si>
  <si>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</si>
  <si>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</si>
  <si>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</si>
  <si>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</si>
  <si>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</si>
  <si>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</si>
  <si>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</si>
  <si>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</si>
  <si>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</si>
  <si>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КАРБОНАД к/в с/н в/у 1/150 8шт.</t>
  </si>
  <si>
    <t>ГРУДИНКА КЛАССИЧЕСКАЯ к/в с/в в/у 1/100</t>
  </si>
  <si>
    <t>ШПИКАЧКИ СОЧНЫЕ С БЕКОНОМ п/о мгс 1*3</t>
  </si>
  <si>
    <t>МОЛОЧНЫЕ К ЗАВТРАКУ сос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</si>
</sst>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42"/>
  <sheetViews>
    <sheetView tabSelected="1" zoomScale="87" zoomScaleNormal="87" workbookViewId="0">
      <pane ySplit="9" topLeftCell="A34" activePane="bottomLeft" state="frozen"/>
      <selection pane="bottomLeft" activeCell="L38" sqref="L38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45201</v>
      </c>
      <c r="E3" s="7" t="s">
        <v>3</v>
      </c>
      <c r="F3" s="86"/>
      <c r="G3" s="90">
        <v>45204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RIGHT(D11:D117,4)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RIGHT(D12:D118,4)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RIGHT(D13:D119,4)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RIGHT(D14:D120,4)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RIGHT(D15:D120,4)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RIGHT(D21:D124,4)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RIGHT(D22:D125,4)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RIGHT(D23:D126,4)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RIGHT(D24:D127,4)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RIGHT(D25:D128,4)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RIGHT(D26:D130,4)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RIGHT(D27:D132,4)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RIGHT(D28:D133,4)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RIGHT(D29:D135,4)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RIGHT(D30:D136,4)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RIGHT(D31:D138,4)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RIGHT(D32:D139,4)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RIGHT(D33:D140,4)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RIGHT(D34:D142,4)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RIGHT(D35:D142,4)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RIGHT(D36:D143,4)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RIGHT(D37:D145,4)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RIGHT(D38:D150,4)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 t="shared" ref="A39:A48" si="1">RIGHT(D39:D153,4)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144</v>
      </c>
      <c r="C40" s="32" t="s">
        <v>23</v>
      </c>
      <c r="D40" s="28">
        <v>6041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6643</v>
      </c>
      <c r="B41" s="27" t="s">
        <v>54</v>
      </c>
      <c r="C41" s="34" t="s">
        <v>25</v>
      </c>
      <c r="D41" s="28">
        <v>1001020836643</v>
      </c>
      <c r="E41" s="24">
        <v>0</v>
      </c>
      <c r="F41" s="23"/>
      <c r="G41" s="23">
        <f>E41*0.41</f>
        <v>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0</v>
      </c>
      <c r="F43" s="23">
        <v>1.0666666666666671</v>
      </c>
      <c r="G43" s="23">
        <f>E43*1</f>
        <v>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0</v>
      </c>
      <c r="F44" s="23">
        <v>0.45</v>
      </c>
      <c r="G44" s="23">
        <f>E44*0.41</f>
        <v>0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RIGHT(D49:D160,4)</f>
        <v>6644</v>
      </c>
      <c r="B49" s="46" t="s">
        <v>62</v>
      </c>
      <c r="C49" s="34" t="s">
        <v>25</v>
      </c>
      <c r="D49" s="28">
        <v>1001022376644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0</v>
      </c>
      <c r="F50" s="23">
        <v>2.125</v>
      </c>
      <c r="G50" s="23">
        <f>E50*1</f>
        <v>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0</v>
      </c>
      <c r="F51" s="23">
        <v>1.033333333333333</v>
      </c>
      <c r="G51" s="23">
        <f>E51*1</f>
        <v>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65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0</v>
      </c>
      <c r="F53" s="23"/>
      <c r="G53" s="23">
        <f>E53*0.41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0</v>
      </c>
      <c r="F54" s="23"/>
      <c r="G54" s="23">
        <f>E54*0.4</f>
        <v>0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>RIGHT(D56:D163,4)</f>
        <v>6297</v>
      </c>
      <c r="B56" s="47" t="s">
        <v>69</v>
      </c>
      <c r="C56" s="36" t="s">
        <v>25</v>
      </c>
      <c r="D56" s="28">
        <v>1001022556297</v>
      </c>
      <c r="E56" s="24">
        <v>0</v>
      </c>
      <c r="F56" s="23"/>
      <c r="G56" s="23">
        <f>E56*0.27</f>
        <v>0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>RIGHT(D57:D164,4)</f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>RIGHT(D58:D165,4)</f>
        <v>6606</v>
      </c>
      <c r="B58" s="47" t="s">
        <v>71</v>
      </c>
      <c r="C58" s="31" t="s">
        <v>23</v>
      </c>
      <c r="D58" s="28">
        <v>1001034066606</v>
      </c>
      <c r="E58" s="24">
        <v>0</v>
      </c>
      <c r="F58" s="23">
        <v>1.013333333333333</v>
      </c>
      <c r="G58" s="23">
        <f>E58*1</f>
        <v>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>RIGHT(D59:D166,4)</f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>RIGHT(D60:D167,4)</f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thickBot="1" x14ac:dyDescent="0.3">
      <c r="A61" s="79" t="str">
        <f>RIGHT(D61:D170,4)</f>
        <v>6527</v>
      </c>
      <c r="B61" s="47" t="s">
        <v>74</v>
      </c>
      <c r="C61" s="31" t="s">
        <v>23</v>
      </c>
      <c r="D61" s="28">
        <v>1001031076527</v>
      </c>
      <c r="E61" s="24">
        <v>0</v>
      </c>
      <c r="F61" s="23">
        <v>1.0166666666666671</v>
      </c>
      <c r="G61" s="23">
        <f>E61*1</f>
        <v>0</v>
      </c>
      <c r="H61" s="14">
        <v>3.05</v>
      </c>
      <c r="I61" s="14">
        <v>30</v>
      </c>
      <c r="J61" s="40"/>
    </row>
    <row r="62" spans="1:12" ht="16.5" customHeight="1" thickTop="1" thickBot="1" x14ac:dyDescent="0.3">
      <c r="A62" s="79" t="str">
        <f>RIGHT(D62:D171,4)</f>
        <v/>
      </c>
      <c r="B62" s="75" t="s">
        <v>75</v>
      </c>
      <c r="C62" s="75"/>
      <c r="D62" s="75"/>
      <c r="E62" s="75"/>
      <c r="F62" s="74"/>
      <c r="G62" s="75"/>
      <c r="H62" s="75"/>
      <c r="I62" s="75"/>
      <c r="J62" s="76"/>
    </row>
    <row r="63" spans="1:12" ht="16.5" customHeight="1" thickTop="1" x14ac:dyDescent="0.25">
      <c r="A63" s="79" t="str">
        <f>RIGHT(D63:D172,4)</f>
        <v>6666</v>
      </c>
      <c r="B63" s="27" t="s">
        <v>76</v>
      </c>
      <c r="C63" s="34" t="s">
        <v>25</v>
      </c>
      <c r="D63" s="28">
        <v>1001302276666</v>
      </c>
      <c r="E63" s="24">
        <v>0</v>
      </c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40"/>
    </row>
    <row r="64" spans="1:12" ht="16.5" customHeight="1" x14ac:dyDescent="0.25">
      <c r="A64" s="79" t="str">
        <f>RIGHT(D64:D173,4)</f>
        <v>6658</v>
      </c>
      <c r="B64" s="27" t="s">
        <v>77</v>
      </c>
      <c r="C64" s="34" t="s">
        <v>25</v>
      </c>
      <c r="D64" s="28">
        <v>1001305256658</v>
      </c>
      <c r="E64" s="24">
        <v>0</v>
      </c>
      <c r="F64" s="23"/>
      <c r="G64" s="23">
        <f>E64*0.33</f>
        <v>0</v>
      </c>
      <c r="H64" s="14"/>
      <c r="I64" s="14"/>
      <c r="J64" s="40"/>
    </row>
    <row r="65" spans="1:10" ht="16.5" customHeight="1" x14ac:dyDescent="0.25">
      <c r="A65" s="79" t="str">
        <f>RIGHT(D65:D173,4)</f>
        <v>6669</v>
      </c>
      <c r="B65" s="27" t="s">
        <v>78</v>
      </c>
      <c r="C65" s="34" t="s">
        <v>25</v>
      </c>
      <c r="D65" s="28">
        <v>1001300516669</v>
      </c>
      <c r="E65" s="24">
        <v>0</v>
      </c>
      <c r="F65" s="23">
        <v>0.28000000000000003</v>
      </c>
      <c r="G65" s="23">
        <f>E65*0.28</f>
        <v>0</v>
      </c>
      <c r="H65" s="14">
        <v>2.2400000000000002</v>
      </c>
      <c r="I65" s="14">
        <v>45</v>
      </c>
      <c r="J65" s="40"/>
    </row>
    <row r="66" spans="1:10" ht="16.5" customHeight="1" thickBot="1" x14ac:dyDescent="0.3">
      <c r="A66" s="79" t="str">
        <f>RIGHT(D66:D174,4)</f>
        <v>4342</v>
      </c>
      <c r="B66" s="27" t="s">
        <v>79</v>
      </c>
      <c r="C66" s="31" t="s">
        <v>23</v>
      </c>
      <c r="D66" s="28">
        <v>1001043094342</v>
      </c>
      <c r="E66" s="24">
        <v>0</v>
      </c>
      <c r="F66" s="23">
        <v>0.61875000000000002</v>
      </c>
      <c r="G66" s="23">
        <f>E66*1</f>
        <v>0</v>
      </c>
      <c r="H66" s="14">
        <v>4.95</v>
      </c>
      <c r="I66" s="14">
        <v>45</v>
      </c>
      <c r="J66" s="40"/>
    </row>
    <row r="67" spans="1:10" ht="16.5" customHeight="1" thickTop="1" thickBot="1" x14ac:dyDescent="0.3">
      <c r="A67" s="79" t="str">
        <f>RIGHT(D67:D176,4)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79" t="str">
        <f>RIGHT(D68:D177,4)</f>
        <v>6683</v>
      </c>
      <c r="B68" s="27" t="s">
        <v>81</v>
      </c>
      <c r="C68" s="34" t="s">
        <v>25</v>
      </c>
      <c r="D68" s="28">
        <v>1001300386683</v>
      </c>
      <c r="E68" s="24">
        <v>0</v>
      </c>
      <c r="F68" s="23">
        <v>0.35</v>
      </c>
      <c r="G68" s="23">
        <f>E68*0.35</f>
        <v>0</v>
      </c>
      <c r="H68" s="14">
        <v>2.8</v>
      </c>
      <c r="I68" s="14">
        <v>45</v>
      </c>
      <c r="J68" s="40"/>
    </row>
    <row r="69" spans="1:10" ht="16.5" customHeight="1" x14ac:dyDescent="0.25">
      <c r="A69" s="79" t="str">
        <f>RIGHT(D69:D178,4)</f>
        <v>6636</v>
      </c>
      <c r="B69" s="27" t="s">
        <v>82</v>
      </c>
      <c r="C69" s="34" t="s">
        <v>25</v>
      </c>
      <c r="D69" s="28">
        <v>1001303636636</v>
      </c>
      <c r="E69" s="24">
        <v>0</v>
      </c>
      <c r="F69" s="23"/>
      <c r="G69" s="23">
        <f>E69*0.35</f>
        <v>0</v>
      </c>
      <c r="H69" s="14"/>
      <c r="I69" s="14"/>
      <c r="J69" s="40"/>
    </row>
    <row r="70" spans="1:10" ht="16.5" customHeight="1" x14ac:dyDescent="0.25">
      <c r="A70" s="79" t="str">
        <f>RIGHT(D70:D181,4)</f>
        <v>6684</v>
      </c>
      <c r="B70" s="27" t="s">
        <v>83</v>
      </c>
      <c r="C70" s="34" t="s">
        <v>25</v>
      </c>
      <c r="D70" s="28">
        <v>1001304506684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x14ac:dyDescent="0.25">
      <c r="A71" s="79" t="str">
        <f>RIGHT(D71:D182,4)</f>
        <v>6562</v>
      </c>
      <c r="B71" s="27" t="s">
        <v>84</v>
      </c>
      <c r="C71" s="34" t="s">
        <v>25</v>
      </c>
      <c r="D71" s="28">
        <v>1001304506562</v>
      </c>
      <c r="E71" s="24">
        <v>0</v>
      </c>
      <c r="F71" s="23"/>
      <c r="G71" s="23">
        <f>E71*0.28</f>
        <v>0</v>
      </c>
      <c r="H71" s="14"/>
      <c r="I71" s="14"/>
      <c r="J71" s="40"/>
    </row>
    <row r="72" spans="1:10" ht="16.5" customHeight="1" x14ac:dyDescent="0.25">
      <c r="A72" s="79" t="str">
        <f>RIGHT(D72:D183,4)</f>
        <v>6535</v>
      </c>
      <c r="B72" s="27" t="s">
        <v>85</v>
      </c>
      <c r="C72" s="34" t="s">
        <v>25</v>
      </c>
      <c r="D72" s="28">
        <v>1001305196535</v>
      </c>
      <c r="E72" s="24">
        <v>0</v>
      </c>
      <c r="F72" s="23"/>
      <c r="G72" s="23">
        <f>E72*0.35</f>
        <v>0</v>
      </c>
      <c r="H72" s="14"/>
      <c r="I72" s="14"/>
      <c r="J72" s="40"/>
    </row>
    <row r="73" spans="1:10" ht="16.5" customHeight="1" x14ac:dyDescent="0.25">
      <c r="A73" s="79" t="str">
        <f>RIGHT(D73:D184,4)</f>
        <v>6564</v>
      </c>
      <c r="B73" s="27" t="s">
        <v>86</v>
      </c>
      <c r="C73" s="34" t="s">
        <v>25</v>
      </c>
      <c r="D73" s="28">
        <v>1001305196564</v>
      </c>
      <c r="E73" s="24">
        <v>0</v>
      </c>
      <c r="F73" s="23"/>
      <c r="G73" s="23">
        <f>E73*0.31</f>
        <v>0</v>
      </c>
      <c r="H73" s="14"/>
      <c r="I73" s="14"/>
      <c r="J73" s="40"/>
    </row>
    <row r="74" spans="1:10" ht="16.5" customHeight="1" x14ac:dyDescent="0.25">
      <c r="A74" s="79" t="str">
        <f>RIGHT(D74:D182,4)</f>
        <v>6689</v>
      </c>
      <c r="B74" s="65" t="s">
        <v>87</v>
      </c>
      <c r="C74" s="34" t="s">
        <v>25</v>
      </c>
      <c r="D74" s="28">
        <v>1001303986689</v>
      </c>
      <c r="E74" s="24">
        <v>0</v>
      </c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79" t="str">
        <f>RIGHT(D75:D183,4)</f>
        <v>5341</v>
      </c>
      <c r="B75" s="65" t="s">
        <v>88</v>
      </c>
      <c r="C75" s="31" t="s">
        <v>23</v>
      </c>
      <c r="D75" s="28">
        <v>1001053985341</v>
      </c>
      <c r="E75" s="24">
        <v>0</v>
      </c>
      <c r="F75" s="23">
        <v>0.71250000000000002</v>
      </c>
      <c r="G75" s="23">
        <f>E75*1</f>
        <v>0</v>
      </c>
      <c r="H75" s="14">
        <v>5.7</v>
      </c>
      <c r="I75" s="14">
        <v>45</v>
      </c>
      <c r="J75" s="40"/>
    </row>
    <row r="76" spans="1:10" ht="16.5" customHeight="1" x14ac:dyDescent="0.25">
      <c r="A76" s="79" t="str">
        <f>RIGHT(D76:D184,4)</f>
        <v>6692</v>
      </c>
      <c r="B76" s="65" t="s">
        <v>89</v>
      </c>
      <c r="C76" s="34" t="s">
        <v>25</v>
      </c>
      <c r="D76" s="28">
        <v>1001303056692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79" t="str">
        <f>RIGHT(D77:D184,4)</f>
        <v>6565</v>
      </c>
      <c r="B77" s="65" t="s">
        <v>90</v>
      </c>
      <c r="C77" s="34" t="s">
        <v>25</v>
      </c>
      <c r="D77" s="28">
        <v>6565</v>
      </c>
      <c r="E77" s="24">
        <v>0</v>
      </c>
      <c r="F77" s="23"/>
      <c r="G77" s="23">
        <f>E77*0.31</f>
        <v>0</v>
      </c>
      <c r="H77" s="14"/>
      <c r="I77" s="14"/>
      <c r="J77" s="40"/>
    </row>
    <row r="78" spans="1:10" ht="16.5" customHeight="1" x14ac:dyDescent="0.25">
      <c r="A78" s="79" t="str">
        <f>RIGHT(D78:D185,4)</f>
        <v>6566</v>
      </c>
      <c r="B78" s="65" t="s">
        <v>91</v>
      </c>
      <c r="C78" s="34" t="s">
        <v>25</v>
      </c>
      <c r="D78" s="28">
        <v>1001305306566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RIGHT(D79:D185,4)</f>
        <v>5544</v>
      </c>
      <c r="B79" s="27" t="s">
        <v>92</v>
      </c>
      <c r="C79" s="31" t="s">
        <v>23</v>
      </c>
      <c r="D79" s="28">
        <v>1001051875544</v>
      </c>
      <c r="E79" s="24">
        <v>0</v>
      </c>
      <c r="F79" s="23">
        <v>0.85</v>
      </c>
      <c r="G79" s="23">
        <f>E79*1</f>
        <v>0</v>
      </c>
      <c r="H79" s="14">
        <v>5.0999999999999996</v>
      </c>
      <c r="I79" s="14">
        <v>45</v>
      </c>
      <c r="J79" s="40"/>
    </row>
    <row r="80" spans="1:10" ht="16.5" customHeight="1" x14ac:dyDescent="0.25">
      <c r="A80" s="79" t="str">
        <f>RIGHT(D80:D187,4)</f>
        <v>6534</v>
      </c>
      <c r="B80" s="27" t="s">
        <v>93</v>
      </c>
      <c r="C80" s="34" t="s">
        <v>25</v>
      </c>
      <c r="D80" s="28">
        <v>1001301876534</v>
      </c>
      <c r="E80" s="24">
        <v>0</v>
      </c>
      <c r="F80" s="23"/>
      <c r="G80" s="23">
        <f>E80*0.35</f>
        <v>0</v>
      </c>
      <c r="H80" s="14"/>
      <c r="I80" s="14"/>
      <c r="J80" s="40"/>
    </row>
    <row r="81" spans="1:10" ht="15.75" customHeight="1" thickBot="1" x14ac:dyDescent="0.3">
      <c r="A81" s="79" t="str">
        <f>RIGHT(D81:D187,4)</f>
        <v>6697</v>
      </c>
      <c r="B81" s="27" t="s">
        <v>94</v>
      </c>
      <c r="C81" s="37" t="s">
        <v>25</v>
      </c>
      <c r="D81" s="28">
        <v>1001301876697</v>
      </c>
      <c r="E81" s="24">
        <v>0</v>
      </c>
      <c r="F81" s="23">
        <v>0.35</v>
      </c>
      <c r="G81" s="23">
        <f>E81*0.35</f>
        <v>0</v>
      </c>
      <c r="H81" s="14">
        <v>2.8</v>
      </c>
      <c r="I81" s="14">
        <v>45</v>
      </c>
      <c r="J81" s="40"/>
    </row>
    <row r="82" spans="1:10" ht="16.5" customHeight="1" thickTop="1" thickBot="1" x14ac:dyDescent="0.3">
      <c r="A82" s="79" t="str">
        <f>RIGHT(D82:D188,4)</f>
        <v/>
      </c>
      <c r="B82" s="75" t="s">
        <v>95</v>
      </c>
      <c r="C82" s="75"/>
      <c r="D82" s="75"/>
      <c r="E82" s="75"/>
      <c r="F82" s="74"/>
      <c r="G82" s="75"/>
      <c r="H82" s="75"/>
      <c r="I82" s="75"/>
      <c r="J82" s="76"/>
    </row>
    <row r="83" spans="1:10" ht="16.5" customHeight="1" thickTop="1" x14ac:dyDescent="0.25">
      <c r="A83" s="79" t="str">
        <f>RIGHT(D83:D189,4)</f>
        <v>5706</v>
      </c>
      <c r="B83" s="27" t="s">
        <v>96</v>
      </c>
      <c r="C83" s="34" t="s">
        <v>25</v>
      </c>
      <c r="D83" s="28">
        <v>1001061975706</v>
      </c>
      <c r="E83" s="24"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RIGHT(D84:D190,4)</f>
        <v>6454</v>
      </c>
      <c r="B84" s="27" t="s">
        <v>97</v>
      </c>
      <c r="C84" s="34" t="s">
        <v>25</v>
      </c>
      <c r="D84" s="28">
        <v>1001201976454</v>
      </c>
      <c r="E84" s="24">
        <v>0</v>
      </c>
      <c r="F84" s="23">
        <v>0.1</v>
      </c>
      <c r="G84" s="23">
        <f>E84*0.1</f>
        <v>0</v>
      </c>
      <c r="H84" s="14">
        <v>0.8</v>
      </c>
      <c r="I84" s="14">
        <v>60</v>
      </c>
      <c r="J84" s="40"/>
    </row>
    <row r="85" spans="1:10" ht="16.5" customHeight="1" x14ac:dyDescent="0.25">
      <c r="A85" s="79" t="str">
        <f>RIGHT(D85:D192,4)</f>
        <v>5931</v>
      </c>
      <c r="B85" s="27" t="s">
        <v>98</v>
      </c>
      <c r="C85" s="34" t="s">
        <v>25</v>
      </c>
      <c r="D85" s="28">
        <v>1001060755931</v>
      </c>
      <c r="E85" s="24">
        <v>0</v>
      </c>
      <c r="F85" s="23">
        <v>0.22</v>
      </c>
      <c r="G85" s="23">
        <f>E85*0.22</f>
        <v>0</v>
      </c>
      <c r="H85" s="14">
        <v>1.76</v>
      </c>
      <c r="I85" s="14">
        <v>120</v>
      </c>
      <c r="J85" s="40"/>
    </row>
    <row r="86" spans="1:10" ht="16.5" customHeight="1" x14ac:dyDescent="0.25">
      <c r="A86" s="79" t="str">
        <f>RIGHT(D86:D194,4)</f>
        <v>5708</v>
      </c>
      <c r="B86" s="27" t="s">
        <v>99</v>
      </c>
      <c r="C86" s="31" t="s">
        <v>23</v>
      </c>
      <c r="D86" s="28">
        <v>1001063145708</v>
      </c>
      <c r="E86" s="24">
        <v>0</v>
      </c>
      <c r="F86" s="23">
        <v>0.51249999999999996</v>
      </c>
      <c r="G86" s="23">
        <f>E86*1</f>
        <v>0</v>
      </c>
      <c r="H86" s="14">
        <v>4.0999999999999996</v>
      </c>
      <c r="I86" s="14">
        <v>120</v>
      </c>
      <c r="J86" s="40"/>
    </row>
    <row r="87" spans="1:10" ht="16.5" customHeight="1" x14ac:dyDescent="0.25">
      <c r="A87" s="79" t="str">
        <f>RIGHT(D87:D199,4)</f>
        <v>4993</v>
      </c>
      <c r="B87" s="27" t="s">
        <v>100</v>
      </c>
      <c r="C87" s="34" t="s">
        <v>25</v>
      </c>
      <c r="D87" s="28">
        <v>1001060764993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0"/>
    </row>
    <row r="88" spans="1:10" ht="16.5" customHeight="1" x14ac:dyDescent="0.25">
      <c r="A88" s="79" t="str">
        <f>RIGHT(D88:D200,4)</f>
        <v>5682</v>
      </c>
      <c r="B88" s="27" t="s">
        <v>101</v>
      </c>
      <c r="C88" s="34" t="s">
        <v>25</v>
      </c>
      <c r="D88" s="28">
        <v>1001193115682</v>
      </c>
      <c r="E88" s="24">
        <v>0</v>
      </c>
      <c r="F88" s="23">
        <v>0.12</v>
      </c>
      <c r="G88" s="23">
        <f>E88*0.12</f>
        <v>0</v>
      </c>
      <c r="H88" s="14">
        <v>0.96</v>
      </c>
      <c r="I88" s="14">
        <v>60</v>
      </c>
      <c r="J88" s="40"/>
    </row>
    <row r="89" spans="1:10" ht="16.5" customHeight="1" x14ac:dyDescent="0.25">
      <c r="A89" s="79" t="str">
        <f t="shared" ref="A89:A94" si="3">RIGHT(D89:D203,4)</f>
        <v>4117</v>
      </c>
      <c r="B89" s="27" t="s">
        <v>102</v>
      </c>
      <c r="C89" s="31" t="s">
        <v>23</v>
      </c>
      <c r="D89" s="28">
        <v>1001062504117</v>
      </c>
      <c r="E89" s="24">
        <v>0</v>
      </c>
      <c r="F89" s="23">
        <v>0.48749999999999999</v>
      </c>
      <c r="G89" s="23">
        <f>E89*1</f>
        <v>0</v>
      </c>
      <c r="H89" s="14">
        <v>3.9</v>
      </c>
      <c r="I89" s="14">
        <v>120</v>
      </c>
      <c r="J89" s="40"/>
    </row>
    <row r="90" spans="1:10" ht="16.5" customHeight="1" x14ac:dyDescent="0.25">
      <c r="A90" s="79" t="str">
        <f t="shared" si="3"/>
        <v>5483</v>
      </c>
      <c r="B90" s="27" t="s">
        <v>103</v>
      </c>
      <c r="C90" s="34" t="s">
        <v>25</v>
      </c>
      <c r="D90" s="28">
        <v>1001062505483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thickBot="1" x14ac:dyDescent="0.3">
      <c r="A91" s="79" t="str">
        <f t="shared" si="3"/>
        <v>6453</v>
      </c>
      <c r="B91" s="27" t="s">
        <v>104</v>
      </c>
      <c r="C91" s="34" t="s">
        <v>25</v>
      </c>
      <c r="D91" s="28">
        <v>1001202506453</v>
      </c>
      <c r="E91" s="24">
        <v>0</v>
      </c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thickTop="1" thickBot="1" x14ac:dyDescent="0.3">
      <c r="A92" s="79" t="str">
        <f t="shared" si="3"/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79" t="str">
        <f t="shared" si="3"/>
        <v>4614</v>
      </c>
      <c r="B93" s="29" t="s">
        <v>106</v>
      </c>
      <c r="C93" s="33" t="s">
        <v>23</v>
      </c>
      <c r="D93" s="30">
        <v>1001092444614</v>
      </c>
      <c r="E93" s="24">
        <v>0</v>
      </c>
      <c r="F93" s="23">
        <v>1.5249999999999999</v>
      </c>
      <c r="G93" s="23">
        <f>E93*1</f>
        <v>0</v>
      </c>
      <c r="H93" s="14">
        <v>6.1</v>
      </c>
      <c r="I93" s="14">
        <v>60</v>
      </c>
      <c r="J93" s="40"/>
    </row>
    <row r="94" spans="1:10" ht="16.5" customHeight="1" x14ac:dyDescent="0.25">
      <c r="A94" s="79" t="str">
        <f t="shared" si="3"/>
        <v>4611</v>
      </c>
      <c r="B94" s="29" t="s">
        <v>107</v>
      </c>
      <c r="C94" s="38" t="s">
        <v>25</v>
      </c>
      <c r="D94" s="83">
        <v>1001092444611</v>
      </c>
      <c r="E94" s="24">
        <v>0</v>
      </c>
      <c r="F94" s="23"/>
      <c r="G94" s="23">
        <f>E94*0.4</f>
        <v>0</v>
      </c>
      <c r="H94" s="14"/>
      <c r="I94" s="14"/>
      <c r="J94" s="40"/>
    </row>
    <row r="95" spans="1:10" ht="16.5" customHeight="1" thickBot="1" x14ac:dyDescent="0.3">
      <c r="A95" s="79" t="str">
        <f>RIGHT(D95:D208,4)</f>
        <v>3215</v>
      </c>
      <c r="B95" s="27" t="s">
        <v>108</v>
      </c>
      <c r="C95" s="38" t="s">
        <v>25</v>
      </c>
      <c r="D95" s="52">
        <v>1001094053215</v>
      </c>
      <c r="E95" s="24">
        <v>0</v>
      </c>
      <c r="F95" s="23">
        <v>0.4</v>
      </c>
      <c r="G95" s="23">
        <f>E95*0.4</f>
        <v>0</v>
      </c>
      <c r="H95" s="14">
        <v>3.2</v>
      </c>
      <c r="I95" s="14">
        <v>60</v>
      </c>
      <c r="J95" s="40"/>
    </row>
    <row r="96" spans="1:10" ht="16.5" customHeight="1" thickTop="1" thickBot="1" x14ac:dyDescent="0.3">
      <c r="A96" s="79" t="str">
        <f>RIGHT(D96:D211,4)</f>
        <v/>
      </c>
      <c r="B96" s="75" t="s">
        <v>109</v>
      </c>
      <c r="C96" s="75"/>
      <c r="D96" s="75"/>
      <c r="E96" s="75"/>
      <c r="F96" s="74"/>
      <c r="G96" s="75"/>
      <c r="H96" s="75"/>
      <c r="I96" s="75"/>
      <c r="J96" s="76"/>
    </row>
    <row r="97" spans="1:10" ht="15.75" customHeight="1" thickTop="1" x14ac:dyDescent="0.25">
      <c r="A97" s="79" t="str">
        <f>RIGHT(D97:D213,4)</f>
        <v>6450</v>
      </c>
      <c r="B97" s="48" t="s">
        <v>110</v>
      </c>
      <c r="C97" s="36" t="s">
        <v>25</v>
      </c>
      <c r="D97" s="28">
        <v>1001233296450</v>
      </c>
      <c r="E97" s="24">
        <v>0</v>
      </c>
      <c r="F97" s="82"/>
      <c r="G97" s="23">
        <f>E97*0.1</f>
        <v>0</v>
      </c>
      <c r="H97" s="14"/>
      <c r="I97" s="14">
        <v>30</v>
      </c>
      <c r="J97" s="40"/>
    </row>
    <row r="98" spans="1:10" x14ac:dyDescent="0.25">
      <c r="A98" s="79" t="str">
        <f>RIGHT(D98:D215,4)</f>
        <v>6279</v>
      </c>
      <c r="B98" s="48" t="s">
        <v>111</v>
      </c>
      <c r="C98" s="36" t="s">
        <v>25</v>
      </c>
      <c r="D98" s="28">
        <v>1001220286279</v>
      </c>
      <c r="E98" s="24">
        <v>0</v>
      </c>
      <c r="F98" s="82"/>
      <c r="G98" s="23">
        <f>E98*0.15</f>
        <v>0</v>
      </c>
      <c r="H98" s="14"/>
      <c r="I98" s="14"/>
      <c r="J98" s="40"/>
    </row>
    <row r="99" spans="1:10" x14ac:dyDescent="0.25">
      <c r="A99" s="79" t="str">
        <f>RIGHT(D99:D216,4)</f>
        <v>6448</v>
      </c>
      <c r="B99" s="48" t="s">
        <v>112</v>
      </c>
      <c r="C99" s="36" t="s">
        <v>25</v>
      </c>
      <c r="D99" s="28">
        <v>1001234146448</v>
      </c>
      <c r="E99" s="24">
        <v>0</v>
      </c>
      <c r="F99" s="82"/>
      <c r="G99" s="23">
        <f>E99*0.1</f>
        <v>0</v>
      </c>
      <c r="H99" s="14"/>
      <c r="I99" s="14"/>
      <c r="J99" s="40"/>
    </row>
    <row r="100" spans="1:10" ht="16.5" customHeight="1" thickBot="1" x14ac:dyDescent="0.3">
      <c r="A100" s="79" t="str">
        <f>RIGHT(D100:D214,4)</f>
        <v>6281</v>
      </c>
      <c r="B100" s="48" t="s">
        <v>113</v>
      </c>
      <c r="C100" s="36" t="s">
        <v>25</v>
      </c>
      <c r="D100" s="28">
        <v>1001082576281</v>
      </c>
      <c r="E100" s="24">
        <v>0</v>
      </c>
      <c r="F100" s="23">
        <v>0.3</v>
      </c>
      <c r="G100" s="23">
        <f>E100*0.3</f>
        <v>0</v>
      </c>
      <c r="H100" s="14">
        <v>1.8</v>
      </c>
      <c r="I100" s="14">
        <v>30</v>
      </c>
      <c r="J100" s="40"/>
    </row>
    <row r="101" spans="1:10" ht="16.5" customHeight="1" thickTop="1" thickBot="1" x14ac:dyDescent="0.3">
      <c r="A101" s="79" t="str">
        <f>RIGHT(D101:D216,4)</f>
        <v/>
      </c>
      <c r="B101" s="75" t="s">
        <v>114</v>
      </c>
      <c r="C101" s="75"/>
      <c r="D101" s="75"/>
      <c r="E101" s="75"/>
      <c r="F101" s="74"/>
      <c r="G101" s="75"/>
      <c r="H101" s="75"/>
      <c r="I101" s="75"/>
      <c r="J101" s="76"/>
    </row>
    <row r="102" spans="1:10" ht="16.5" customHeight="1" thickTop="1" thickBot="1" x14ac:dyDescent="0.3">
      <c r="A102" s="79" t="str">
        <f>RIGHT(D102:D219,4)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79" t="str">
        <f>RIGHT(D103:D220,4)</f>
        <v>6314</v>
      </c>
      <c r="B103" s="48" t="s">
        <v>116</v>
      </c>
      <c r="C103" s="34" t="s">
        <v>25</v>
      </c>
      <c r="D103" s="28">
        <v>1002112606314</v>
      </c>
      <c r="E103" s="24">
        <v>0</v>
      </c>
      <c r="F103" s="23">
        <v>0.5</v>
      </c>
      <c r="G103" s="23">
        <f>E103*0.5</f>
        <v>0</v>
      </c>
      <c r="H103" s="14">
        <v>8</v>
      </c>
      <c r="I103" s="73">
        <v>120</v>
      </c>
      <c r="J103" s="40"/>
    </row>
    <row r="104" spans="1:10" ht="16.5" customHeight="1" x14ac:dyDescent="0.25">
      <c r="A104" s="79" t="str">
        <f>RIGHT(D104:D221,4)</f>
        <v>6155</v>
      </c>
      <c r="B104" s="48" t="s">
        <v>117</v>
      </c>
      <c r="C104" s="34" t="s">
        <v>25</v>
      </c>
      <c r="D104" s="28">
        <v>1002115036155</v>
      </c>
      <c r="E104" s="24">
        <v>0</v>
      </c>
      <c r="F104" s="23"/>
      <c r="G104" s="23">
        <f>E104*0.45</f>
        <v>0</v>
      </c>
      <c r="H104" s="14"/>
      <c r="I104" s="73"/>
      <c r="J104" s="40"/>
    </row>
    <row r="105" spans="1:10" ht="16.5" customHeight="1" x14ac:dyDescent="0.25">
      <c r="A105" s="79" t="str">
        <f>RIGHT(D105:D222,4)</f>
        <v>6157</v>
      </c>
      <c r="B105" s="48" t="s">
        <v>118</v>
      </c>
      <c r="C105" s="34" t="s">
        <v>25</v>
      </c>
      <c r="D105" s="28">
        <v>1002115056157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thickBot="1" x14ac:dyDescent="0.3">
      <c r="A106" s="79" t="str">
        <f t="shared" ref="A106:A117" si="4">RIGHT(D106:D221,4)</f>
        <v>6313</v>
      </c>
      <c r="B106" s="48" t="s">
        <v>119</v>
      </c>
      <c r="C106" s="37" t="s">
        <v>25</v>
      </c>
      <c r="D106" s="28">
        <v>1002112606313</v>
      </c>
      <c r="E106" s="24">
        <v>0</v>
      </c>
      <c r="F106" s="23">
        <v>0.9</v>
      </c>
      <c r="G106" s="23">
        <f>E106*0.9</f>
        <v>0</v>
      </c>
      <c r="H106" s="14">
        <v>9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4945</v>
      </c>
      <c r="B108" s="48" t="s">
        <v>121</v>
      </c>
      <c r="C108" s="37" t="s">
        <v>25</v>
      </c>
      <c r="D108" s="28">
        <v>1002151784945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thickTop="1" thickBot="1" x14ac:dyDescent="0.3">
      <c r="A109" s="79" t="str">
        <f t="shared" si="4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4"/>
        <v>4956</v>
      </c>
      <c r="B110" s="48" t="s">
        <v>123</v>
      </c>
      <c r="C110" s="37" t="s">
        <v>25</v>
      </c>
      <c r="D110" s="28">
        <v>1002133974956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x14ac:dyDescent="0.25">
      <c r="A111" s="79" t="str">
        <f t="shared" si="4"/>
        <v>1762</v>
      </c>
      <c r="B111" s="48" t="s">
        <v>124</v>
      </c>
      <c r="C111" s="34" t="s">
        <v>25</v>
      </c>
      <c r="D111" s="28">
        <v>1002131151762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Bot="1" x14ac:dyDescent="0.3">
      <c r="A112" s="79" t="str">
        <f t="shared" si="4"/>
        <v>1764</v>
      </c>
      <c r="B112" s="48" t="s">
        <v>125</v>
      </c>
      <c r="C112" s="37" t="s">
        <v>25</v>
      </c>
      <c r="D112" s="28">
        <v>1002131181764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Top="1" thickBot="1" x14ac:dyDescent="0.3">
      <c r="A113" s="79" t="str">
        <f t="shared" si="4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0" ht="16.5" customHeight="1" thickTop="1" thickBot="1" x14ac:dyDescent="0.3">
      <c r="A114" s="79" t="str">
        <f t="shared" si="4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4"/>
        <v>6004</v>
      </c>
      <c r="B115" s="48" t="s">
        <v>128</v>
      </c>
      <c r="C115" s="37" t="s">
        <v>25</v>
      </c>
      <c r="D115" s="69" t="s">
        <v>129</v>
      </c>
      <c r="E115" s="24">
        <v>0</v>
      </c>
      <c r="F115" s="23">
        <v>1</v>
      </c>
      <c r="G115" s="23">
        <f>E115*1</f>
        <v>0</v>
      </c>
      <c r="H115" s="14">
        <v>8</v>
      </c>
      <c r="I115" s="73">
        <v>120</v>
      </c>
      <c r="J115" s="40"/>
    </row>
    <row r="116" spans="1:10" ht="15.75" customHeight="1" thickTop="1" x14ac:dyDescent="0.25">
      <c r="A116" s="79" t="str">
        <f t="shared" si="4"/>
        <v>5417</v>
      </c>
      <c r="B116" s="48" t="s">
        <v>130</v>
      </c>
      <c r="C116" s="31" t="s">
        <v>23</v>
      </c>
      <c r="D116" s="69" t="s">
        <v>131</v>
      </c>
      <c r="E116" s="24">
        <v>0</v>
      </c>
      <c r="F116" s="23">
        <v>2</v>
      </c>
      <c r="G116" s="23">
        <f>E116*1</f>
        <v>0</v>
      </c>
      <c r="H116" s="14">
        <v>6</v>
      </c>
      <c r="I116" s="73">
        <v>90</v>
      </c>
      <c r="J116" s="40"/>
    </row>
    <row r="117" spans="1:10" ht="15.75" customHeight="1" thickBot="1" x14ac:dyDescent="0.3">
      <c r="A117" s="79" t="str">
        <f t="shared" si="4"/>
        <v>6019</v>
      </c>
      <c r="B117" s="48" t="s">
        <v>132</v>
      </c>
      <c r="C117" s="37" t="s">
        <v>25</v>
      </c>
      <c r="D117" s="70" t="s">
        <v>133</v>
      </c>
      <c r="E117" s="24">
        <v>0</v>
      </c>
      <c r="F117" s="23">
        <v>1</v>
      </c>
      <c r="G117" s="23">
        <f>E117*1</f>
        <v>0</v>
      </c>
      <c r="H117" s="14">
        <v>12</v>
      </c>
      <c r="I117" s="73">
        <v>120</v>
      </c>
      <c r="J117" s="40"/>
    </row>
    <row r="118" spans="1:10" ht="16.5" customHeight="1" thickTop="1" thickBot="1" x14ac:dyDescent="0.3">
      <c r="A118" s="78"/>
      <c r="B118" s="78" t="s">
        <v>134</v>
      </c>
      <c r="C118" s="16"/>
      <c r="D118" s="49"/>
      <c r="E118" s="17">
        <f>SUM(E5:E117)</f>
        <v>0</v>
      </c>
      <c r="F118" s="17">
        <f>SUM(F10:F117)</f>
        <v>39.732916666666668</v>
      </c>
      <c r="G118" s="17">
        <f>SUM(G11:G117)</f>
        <v>0</v>
      </c>
      <c r="H118" s="17">
        <f>SUM(H10:H114)</f>
        <v>182.67999999999995</v>
      </c>
      <c r="I118" s="17"/>
      <c r="J118" s="17"/>
    </row>
    <row r="119" spans="1:10" ht="15.75" customHeight="1" thickTop="1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</sheetData>
  <autoFilter ref="A9:J118" xr:uid="{00000000-0009-0000-0000-000000000000}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1" xr:uid="{00000000-0002-0000-0000-000000000000}">
      <formula1>40</formula1>
    </dataValidation>
    <dataValidation type="textLength" operator="equal" allowBlank="1" showInputMessage="1" showErrorMessage="1" sqref="D115:D11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108</v>
      </c>
    </row>
    <row r="2" spans="2:3" x14ac:dyDescent="0.25">
      <c r="B2" s="59" t="s">
        <v>135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102</v>
      </c>
      <c r="C6" s="62"/>
    </row>
    <row r="7" spans="2:3" x14ac:dyDescent="0.25">
      <c r="B7" s="72" t="s">
        <v>79</v>
      </c>
      <c r="C7" s="84"/>
    </row>
    <row r="8" spans="2:3" x14ac:dyDescent="0.25">
      <c r="B8" s="27" t="s">
        <v>36</v>
      </c>
    </row>
    <row r="9" spans="2:3" x14ac:dyDescent="0.25">
      <c r="B9" s="81" t="s">
        <v>107</v>
      </c>
      <c r="C9" s="84"/>
    </row>
    <row r="10" spans="2:3" x14ac:dyDescent="0.25">
      <c r="B10" s="29" t="s">
        <v>106</v>
      </c>
    </row>
    <row r="11" spans="2:3" x14ac:dyDescent="0.25">
      <c r="B11" s="27" t="s">
        <v>42</v>
      </c>
    </row>
    <row r="12" spans="2:3" x14ac:dyDescent="0.25">
      <c r="B12" s="27" t="s">
        <v>100</v>
      </c>
    </row>
    <row r="13" spans="2:3" x14ac:dyDescent="0.25">
      <c r="B13" s="27" t="s">
        <v>136</v>
      </c>
    </row>
    <row r="14" spans="2:3" x14ac:dyDescent="0.25">
      <c r="B14" s="27" t="s">
        <v>137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88</v>
      </c>
      <c r="C19" s="62"/>
    </row>
    <row r="20" spans="2:3" x14ac:dyDescent="0.25">
      <c r="B20" s="71" t="s">
        <v>103</v>
      </c>
    </row>
    <row r="21" spans="2:3" x14ac:dyDescent="0.25">
      <c r="B21" s="59" t="s">
        <v>138</v>
      </c>
      <c r="C21" s="84"/>
    </row>
    <row r="22" spans="2:3" x14ac:dyDescent="0.25">
      <c r="B22" s="68" t="s">
        <v>139</v>
      </c>
      <c r="C22" s="62"/>
    </row>
    <row r="23" spans="2:3" x14ac:dyDescent="0.25">
      <c r="B23" s="27" t="s">
        <v>92</v>
      </c>
    </row>
    <row r="24" spans="2:3" x14ac:dyDescent="0.25">
      <c r="B24" s="27" t="s">
        <v>101</v>
      </c>
    </row>
    <row r="25" spans="2:3" x14ac:dyDescent="0.25">
      <c r="B25" s="27" t="s">
        <v>96</v>
      </c>
    </row>
    <row r="26" spans="2:3" x14ac:dyDescent="0.25">
      <c r="B26" s="27" t="s">
        <v>99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98</v>
      </c>
      <c r="C31" s="62"/>
    </row>
    <row r="32" spans="2:3" x14ac:dyDescent="0.25">
      <c r="B32" s="81" t="s">
        <v>140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53</v>
      </c>
    </row>
    <row r="36" spans="2:3" x14ac:dyDescent="0.25">
      <c r="B36" s="27" t="s">
        <v>51</v>
      </c>
    </row>
    <row r="37" spans="2:3" x14ac:dyDescent="0.25">
      <c r="B37" s="81" t="s">
        <v>111</v>
      </c>
      <c r="C37" s="84"/>
    </row>
    <row r="38" spans="2:3" x14ac:dyDescent="0.25">
      <c r="B38" s="67" t="s">
        <v>113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7" t="s">
        <v>89</v>
      </c>
      <c r="C46" s="62"/>
    </row>
    <row r="47" spans="2:3" x14ac:dyDescent="0.25">
      <c r="B47" s="27" t="s">
        <v>76</v>
      </c>
    </row>
    <row r="48" spans="2:3" x14ac:dyDescent="0.25">
      <c r="B48" s="67" t="s">
        <v>78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112</v>
      </c>
      <c r="C54" s="62"/>
    </row>
    <row r="55" spans="2:3" x14ac:dyDescent="0.25">
      <c r="B55" s="81" t="s">
        <v>110</v>
      </c>
      <c r="C55" s="84"/>
    </row>
    <row r="56" spans="2:3" x14ac:dyDescent="0.25">
      <c r="B56" s="71" t="s">
        <v>104</v>
      </c>
    </row>
    <row r="57" spans="2:3" x14ac:dyDescent="0.25">
      <c r="B57" s="27" t="s">
        <v>97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141</v>
      </c>
      <c r="C60" s="84"/>
    </row>
    <row r="61" spans="2:3" x14ac:dyDescent="0.25">
      <c r="B61" s="27" t="s">
        <v>94</v>
      </c>
    </row>
    <row r="62" spans="2:3" x14ac:dyDescent="0.25">
      <c r="B62" s="67" t="s">
        <v>81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74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93</v>
      </c>
      <c r="C72" s="84"/>
    </row>
    <row r="73" spans="2:3" x14ac:dyDescent="0.25">
      <c r="B73" s="81" t="s">
        <v>85</v>
      </c>
      <c r="C73" s="84"/>
    </row>
    <row r="74" spans="2:3" x14ac:dyDescent="0.25">
      <c r="B74" s="81" t="s">
        <v>84</v>
      </c>
      <c r="C74" s="84"/>
    </row>
    <row r="75" spans="2:3" x14ac:dyDescent="0.25">
      <c r="B75" s="81" t="s">
        <v>86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142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82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143</v>
      </c>
      <c r="C84" s="62"/>
    </row>
    <row r="85" spans="2:4" x14ac:dyDescent="0.25">
      <c r="B85" s="61" t="s">
        <v>91</v>
      </c>
      <c r="C85" s="62"/>
    </row>
    <row r="86" spans="2:4" x14ac:dyDescent="0.25">
      <c r="B86" s="68" t="s">
        <v>77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2023-09-29T13:11:13Z</dcterms:modified>
</cp:coreProperties>
</file>