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05B62EBE-F4B9-442D-A943-58D63036FB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5" i="1" l="1"/>
  <c r="G95" i="1" l="1"/>
  <c r="G111" i="1"/>
  <c r="D87" i="2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9" i="1" l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<sst xmlns="http://schemas.openxmlformats.org/spreadsheetml/2006/main" count="335" uniqueCount="170">
  <si>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</si>
  <si>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</si>
  <si>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</si>
  <si>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</si>
  <si>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</si>
  <si>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</si>
  <si>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</si>
  <si>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</si>
  <si>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</si>
  <si>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</si>
  <si>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</si>
  <si>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</si>
  <si>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</si>
  <si>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</si>
  <si>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</si>
  <si>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</si>
  <si>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</si>
  <si>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</si>
  <si>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</si>
  <si>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</si>
  <si>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</si>
  <si>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</si>
  <si>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</si>
  <si>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</si>
  <si>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</si>
  <si>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</si>
  <si>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</si>
  <si>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</si>
  <si>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</si>
  <si>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</si>
  <si>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</si>
  <si>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</si>
  <si>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</si>
  <si>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</si>
  <si>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</si>
  <si>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</si>
  <si>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</si>
  <si>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</si>
  <si>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</si>
  <si>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</si>
  <si>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</si>
  <si>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</si>
  <si>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</si>
  <si>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</si>
  <si>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</si>
  <si>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</si>
  <si>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</si>
  <si>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</si>
  <si>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</si>
  <si>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</si>
  <si>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</si>
  <si>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</si>
  <si>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</si>
  <si>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</si>
  <si>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</si>
  <si>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</si>
  <si>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</si>
  <si>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</si>
  <si>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</si>
  <si>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</si>
  <si>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</si>
  <si>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</si>
  <si>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</si>
  <si>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</si>
  <si>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</si>
  <si>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</si>
  <si>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</si>
  <si>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</si>
  <si>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</si>
  <si>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</si>
  <si>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</si>
  <si>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</si>
  <si>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</si>
  <si>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</si>
  <si>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</si>
  <si>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</si>
  <si>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</si>
  <si>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</si>
  <si>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</si>
  <si>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</si>
  <si>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</si>
  <si>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</si>
  <si>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</si>
  <si>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</si>
  <si>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</si>
  <si>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</si>
  <si>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</si>
  <si>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</si>
  <si>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</si>
  <si>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</si>
  <si>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</si>
  <si>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</si>
  <si>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</si>
  <si>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</si>
  <si>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</si>
  <si>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</si>
  <si>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</si>
  <si>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</si>
  <si>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</si>
  <si>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</si>
  <si>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</si>
  <si>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</si>
  <si>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</si>
  <si>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</si>
  <si>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</si>
  <si>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</si>
  <si>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</si>
  <si>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</si>
  <si>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</si>
  <si>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</si>
  <si>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</si>
  <si>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</si>
  <si>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</si>
  <si>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</si>
  <si>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</si>
  <si>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</si>
  <si>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</si>
  <si>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</si>
  <si>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</si>
  <si>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</si>
  <si>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</si>
  <si>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</si>
  <si>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</si>
  <si>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</si>
  <si>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</si>
  <si>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</si>
  <si>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</si>
  <si>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</si>
  <si>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</si>
  <si>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</si>
  <si>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</si>
  <si>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</si>
  <si>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</si>
  <si>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</si>
  <si>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</si>
  <si>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</si>
  <si>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</si>
  <si>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</si>
  <si>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</si>
  <si>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</si>
  <si>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</si>
  <si>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</si>
  <si>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</si>
  <si>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</si>
  <si>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</si>
  <si>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</si>
  <si>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</si>
  <si>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</si>
  <si>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</si>
  <si>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</si>
  <si>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</si>
  <si>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</si>
  <si>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</si>
  <si>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</si>
  <si>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</si>
  <si>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</si>
  <si>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</si>
  <si>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</si>
  <si>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</si>
  <si>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</si>
  <si>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</si>
  <si>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</si>
  <si>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</si>
  <si>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</si>
  <si>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</si>
  <si>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</si>
  <si>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</si>
  <si>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</si>
  <si>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БЕКОН с/к с/н в/у 1/180 10шт. </t>
  </si>
  <si>
    <t>ПОСОЛЬСКАЯ с/к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</si>
</sst>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45401</v>
      </c>
      <c r="E3" s="7" t="s">
        <v>3</v>
      </c>
      <c r="F3" s="100"/>
      <c r="G3" s="104">
        <v>45404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/>
      <c r="F45" s="23"/>
      <c r="G45" s="23">
        <f>E45*0.3</f>
        <v>0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/>
      <c r="F57" s="23">
        <v>0.41</v>
      </c>
      <c r="G57" s="23">
        <f>E57*0.41</f>
        <v>0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/>
      <c r="F58" s="23">
        <v>2.125</v>
      </c>
      <c r="G58" s="23">
        <f>E58*1</f>
        <v>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/>
      <c r="F59" s="23">
        <v>1.033333333333333</v>
      </c>
      <c r="G59" s="23">
        <f>E59*1</f>
        <v>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/>
      <c r="F62" s="23"/>
      <c r="G62" s="23">
        <f>E62*0.4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/>
      <c r="F63" s="23"/>
      <c r="G63" s="23">
        <f>E63*0.35</f>
        <v>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/>
      <c r="F64" s="23"/>
      <c r="G64" s="23">
        <f>E64*0.27</f>
        <v>0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/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1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/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1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1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/>
      <c r="F83" s="23">
        <v>0.71250000000000002</v>
      </c>
      <c r="G83" s="23">
        <f>E83*1</f>
        <v>0</v>
      </c>
      <c r="H83" s="14">
        <v>5.7</v>
      </c>
      <c r="I83" s="14">
        <v>45</v>
      </c>
      <c r="J83" s="40"/>
    </row>
    <row r="84" spans="1:11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1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1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/>
      <c r="F86" s="23"/>
      <c r="G86" s="23">
        <f>E86*0.09</f>
        <v>0</v>
      </c>
      <c r="H86" s="14"/>
      <c r="I86" s="14"/>
      <c r="J86" s="40"/>
    </row>
    <row r="87" spans="1:11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/>
      <c r="F87" s="23">
        <v>0.85</v>
      </c>
      <c r="G87" s="23">
        <f>E87*1</f>
        <v>0</v>
      </c>
      <c r="H87" s="14">
        <v>5.0999999999999996</v>
      </c>
      <c r="I87" s="14">
        <v>45</v>
      </c>
      <c r="J87" s="40"/>
    </row>
    <row r="88" spans="1:11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1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/>
      <c r="F89" s="23">
        <v>0.35</v>
      </c>
      <c r="G89" s="23">
        <f>E89*0.35</f>
        <v>0</v>
      </c>
      <c r="H89" s="14">
        <v>2.8</v>
      </c>
      <c r="I89" s="14">
        <v>45</v>
      </c>
      <c r="J89" s="40"/>
    </row>
    <row r="90" spans="1:11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1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1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1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/>
      <c r="F93" s="23">
        <v>0.22</v>
      </c>
      <c r="G93" s="23">
        <f>E93*0.22</f>
        <v>0</v>
      </c>
      <c r="H93" s="14">
        <v>1.76</v>
      </c>
      <c r="I93" s="14">
        <v>120</v>
      </c>
      <c r="J93" s="40"/>
    </row>
    <row r="94" spans="1:11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1" s="95" customFormat="1" ht="16.5" customHeight="1" x14ac:dyDescent="0.25">
      <c r="A95" s="98" t="str">
        <f>RIGHT(D95:D206,4)</f>
        <v>6555</v>
      </c>
      <c r="B95" s="27" t="s">
        <v>169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  <c r="K95" s="83"/>
    </row>
    <row r="96" spans="1:11" ht="16.5" customHeight="1" x14ac:dyDescent="0.25">
      <c r="A96" s="98" t="str">
        <f>RIGHT(D96:D210,4)</f>
        <v>4993</v>
      </c>
      <c r="B96" s="27" t="s">
        <v>108</v>
      </c>
      <c r="C96" s="34" t="s">
        <v>25</v>
      </c>
      <c r="D96" s="28">
        <v>1001060764993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109</v>
      </c>
      <c r="C97" s="34" t="s">
        <v>25</v>
      </c>
      <c r="D97" s="28">
        <v>1001193115682</v>
      </c>
      <c r="E97" s="24"/>
      <c r="F97" s="23">
        <v>0.12</v>
      </c>
      <c r="G97" s="23">
        <f>E97*0.12</f>
        <v>0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110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111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112</v>
      </c>
      <c r="C100" s="34" t="s">
        <v>25</v>
      </c>
      <c r="D100" s="28">
        <v>1001062505483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113</v>
      </c>
      <c r="C101" s="34" t="s">
        <v>25</v>
      </c>
      <c r="D101" s="28">
        <v>1001202506453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114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115</v>
      </c>
      <c r="C103" s="33" t="s">
        <v>23</v>
      </c>
      <c r="D103" s="30">
        <v>1001092446756</v>
      </c>
      <c r="E103" s="24"/>
      <c r="F103" s="23">
        <v>1.5249999999999999</v>
      </c>
      <c r="G103" s="23">
        <f>E103*1</f>
        <v>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116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117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118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119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120</v>
      </c>
      <c r="C108" s="38" t="s">
        <v>25</v>
      </c>
      <c r="D108" s="52">
        <v>1001094053215</v>
      </c>
      <c r="E108" s="24"/>
      <c r="F108" s="23">
        <v>0.4</v>
      </c>
      <c r="G108" s="23">
        <f>E108*0.4</f>
        <v>0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121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122</v>
      </c>
      <c r="C110" s="36" t="s">
        <v>25</v>
      </c>
      <c r="D110" s="28">
        <v>1001082576281</v>
      </c>
      <c r="E110" s="24"/>
      <c r="F110" s="23">
        <v>0.3</v>
      </c>
      <c r="G110" s="23">
        <f>E110*0.3</f>
        <v>0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168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126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127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128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129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131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132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133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134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135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136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137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138</v>
      </c>
      <c r="C126" s="37" t="s">
        <v>25</v>
      </c>
      <c r="D126" s="69" t="s">
        <v>139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140</v>
      </c>
      <c r="C127" s="31" t="s">
        <v>23</v>
      </c>
      <c r="D127" s="69" t="s">
        <v>141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142</v>
      </c>
      <c r="C128" s="37" t="s">
        <v>25</v>
      </c>
      <c r="D128" s="70" t="s">
        <v>143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144</v>
      </c>
      <c r="C129" s="16"/>
      <c r="D129" s="49"/>
      <c r="E129" s="17">
        <f>SUM(E5:E128)</f>
        <v>0</v>
      </c>
      <c r="F129" s="17">
        <f>SUM(F10:F128)</f>
        <v>40.307916666666671</v>
      </c>
      <c r="G129" s="17">
        <f>SUM(G11:G128)</f>
        <v>0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2" xr:uid="{00000000-0002-0000-0000-000000000000}">
      <formula1>40</formula1>
    </dataValidation>
    <dataValidation type="textLength" operator="equal" showInputMessage="1" showErrorMessage="1" sqref="D126:D12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120</v>
      </c>
    </row>
    <row r="2" spans="2:3" x14ac:dyDescent="0.25">
      <c r="B2" s="59" t="s">
        <v>145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111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116</v>
      </c>
      <c r="C9" s="82"/>
    </row>
    <row r="10" spans="2:3" x14ac:dyDescent="0.25">
      <c r="B10" s="29" t="s">
        <v>115</v>
      </c>
    </row>
    <row r="11" spans="2:3" x14ac:dyDescent="0.25">
      <c r="B11" s="27" t="s">
        <v>43</v>
      </c>
    </row>
    <row r="12" spans="2:3" x14ac:dyDescent="0.25">
      <c r="B12" s="27" t="s">
        <v>108</v>
      </c>
    </row>
    <row r="13" spans="2:3" x14ac:dyDescent="0.25">
      <c r="B13" s="27" t="s">
        <v>146</v>
      </c>
    </row>
    <row r="14" spans="2:3" x14ac:dyDescent="0.25">
      <c r="B14" s="27" t="s">
        <v>147</v>
      </c>
    </row>
    <row r="15" spans="2:3" x14ac:dyDescent="0.25">
      <c r="B15" s="59" t="s">
        <v>22</v>
      </c>
      <c r="C15" s="62"/>
    </row>
    <row r="16" spans="2:3" x14ac:dyDescent="0.25">
      <c r="B16" s="59" t="s">
        <v>148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112</v>
      </c>
    </row>
    <row r="21" spans="2:3" x14ac:dyDescent="0.25">
      <c r="B21" s="59" t="s">
        <v>149</v>
      </c>
      <c r="C21" s="82"/>
    </row>
    <row r="22" spans="2:3" x14ac:dyDescent="0.25">
      <c r="B22" s="68" t="s">
        <v>150</v>
      </c>
      <c r="C22" s="62"/>
    </row>
    <row r="23" spans="2:3" x14ac:dyDescent="0.25">
      <c r="B23" s="27" t="s">
        <v>100</v>
      </c>
    </row>
    <row r="24" spans="2:3" x14ac:dyDescent="0.25">
      <c r="B24" s="27" t="s">
        <v>109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151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152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153</v>
      </c>
      <c r="C34" s="62"/>
    </row>
    <row r="35" spans="2:3" x14ac:dyDescent="0.25">
      <c r="B35" s="27" t="s">
        <v>154</v>
      </c>
    </row>
    <row r="36" spans="2:3" x14ac:dyDescent="0.25">
      <c r="B36" s="27" t="s">
        <v>57</v>
      </c>
    </row>
    <row r="37" spans="2:3" x14ac:dyDescent="0.25">
      <c r="B37" s="80" t="s">
        <v>155</v>
      </c>
      <c r="C37" s="82"/>
    </row>
    <row r="38" spans="2:3" x14ac:dyDescent="0.25">
      <c r="B38" s="67" t="s">
        <v>122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157</v>
      </c>
      <c r="C53" s="62"/>
    </row>
    <row r="54" spans="2:3" x14ac:dyDescent="0.25">
      <c r="B54" s="80" t="s">
        <v>158</v>
      </c>
      <c r="C54" s="62"/>
    </row>
    <row r="55" spans="2:3" x14ac:dyDescent="0.25">
      <c r="B55" s="80" t="s">
        <v>123</v>
      </c>
      <c r="C55" s="82"/>
    </row>
    <row r="56" spans="2:3" x14ac:dyDescent="0.25">
      <c r="B56" s="71" t="s">
        <v>113</v>
      </c>
    </row>
    <row r="57" spans="2:3" x14ac:dyDescent="0.25">
      <c r="B57" s="27" t="s">
        <v>105</v>
      </c>
    </row>
    <row r="58" spans="2:3" x14ac:dyDescent="0.25">
      <c r="B58" s="80" t="s">
        <v>159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160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161</v>
      </c>
      <c r="C75" s="82"/>
    </row>
    <row r="76" spans="2:3" x14ac:dyDescent="0.25">
      <c r="B76" s="61" t="s">
        <v>162</v>
      </c>
      <c r="C76" s="62"/>
    </row>
    <row r="77" spans="2:3" x14ac:dyDescent="0.25">
      <c r="B77" s="61" t="s">
        <v>163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164</v>
      </c>
      <c r="C82" s="62"/>
    </row>
    <row r="83" spans="2:4" x14ac:dyDescent="0.25">
      <c r="B83" s="61" t="s">
        <v>165</v>
      </c>
      <c r="C83" s="62"/>
    </row>
    <row r="84" spans="2:4" x14ac:dyDescent="0.25">
      <c r="B84" s="61" t="s">
        <v>166</v>
      </c>
      <c r="C84" s="62"/>
    </row>
    <row r="85" spans="2:4" x14ac:dyDescent="0.25">
      <c r="B85" s="61" t="s">
        <v>167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2024-04-16T13:28:14Z</dcterms:modified>
</cp:coreProperties>
</file>