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03CD5B57-E13D-44EE-B7F8-4B1B8A072A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1" l="1"/>
  <c r="A53" i="1" l="1"/>
  <c r="G115" i="1" l="1"/>
  <c r="A115" i="1"/>
  <c r="A57" i="1" l="1"/>
  <c r="G57" i="1"/>
  <c r="D87" i="2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6" i="1"/>
  <c r="A56" i="1"/>
  <c r="G55" i="1"/>
  <c r="A55" i="1"/>
  <c r="G54" i="1"/>
  <c r="A54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8" i="1" l="1"/>
</calcChain>
</file>

<file path=xl/sharedStrings.xml><?xml version="1.0" encoding="utf-8"?>
<sst xmlns="http://schemas.openxmlformats.org/spreadsheetml/2006/main" count="353" uniqueCount="186">
  <si>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</si>
  <si>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</si>
  <si>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</si>
  <si>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</si>
  <si>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</si>
  <si>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</si>
  <si>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</si>
  <si>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</si>
  <si>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</si>
  <si>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</si>
  <si>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</si>
  <si>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</si>
  <si>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</si>
  <si>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</si>
  <si>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</si>
  <si>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</si>
  <si>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</si>
  <si>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</si>
  <si>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</si>
  <si>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</si>
  <si>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</si>
  <si>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</si>
  <si>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</si>
  <si>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</si>
  <si>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</si>
  <si>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</si>
  <si>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</si>
  <si>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</si>
  <si>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</si>
  <si>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</si>
  <si>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</si>
  <si>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</si>
  <si>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</si>
  <si>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</si>
  <si>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</si>
  <si>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</si>
  <si>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</si>
  <si>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</si>
  <si>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</si>
  <si>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</si>
  <si>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</si>
  <si>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</si>
  <si>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</si>
  <si>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</si>
  <si>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</si>
  <si>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</si>
  <si>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</si>
  <si>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</si>
  <si>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</si>
  <si>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</si>
  <si>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</si>
  <si>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</si>
  <si>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</si>
  <si>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</si>
  <si>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</si>
  <si>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</si>
  <si>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</si>
  <si>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</si>
  <si>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</si>
  <si>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</si>
  <si>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</si>
  <si>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</si>
  <si>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</si>
  <si>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</si>
  <si>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</si>
  <si>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</si>
  <si>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</si>
  <si>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</si>
  <si>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</si>
  <si>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</si>
  <si>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</si>
  <si>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</si>
  <si>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</si>
  <si>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</si>
  <si>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</si>
  <si>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</si>
  <si>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</si>
  <si>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</si>
  <si>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</si>
  <si>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</si>
  <si>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</si>
  <si>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</si>
  <si>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</si>
  <si>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</si>
  <si>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</si>
  <si>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</si>
  <si>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</si>
  <si>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</si>
  <si>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</si>
  <si>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</si>
  <si>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</si>
  <si>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</si>
  <si>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</si>
  <si>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</si>
  <si>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</si>
  <si>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</si>
  <si>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</si>
  <si>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</si>
  <si>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</si>
  <si>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</si>
  <si>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</si>
  <si>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</si>
  <si>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</si>
  <si>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</si>
  <si>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</si>
  <si>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</si>
  <si>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</si>
  <si>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</si>
  <si>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</si>
  <si>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</si>
  <si>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</si>
  <si>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</si>
  <si>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</si>
  <si>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</si>
  <si>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</si>
  <si>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</si>
  <si>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</si>
  <si>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</si>
  <si>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</si>
  <si>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</si>
  <si>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</si>
  <si>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</si>
  <si>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</si>
  <si>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</si>
  <si>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</si>
  <si>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</si>
  <si>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</si>
  <si>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</si>
  <si>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</si>
  <si>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</si>
  <si>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</si>
  <si>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</si>
  <si>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</si>
  <si>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</si>
  <si>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</si>
  <si>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</si>
  <si>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</si>
  <si>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</si>
  <si>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</si>
  <si>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</si>
  <si>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</si>
  <si>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</si>
  <si>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</si>
  <si>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</si>
  <si>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</si>
  <si>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</si>
  <si>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</si>
  <si>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</si>
  <si>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</si>
  <si>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</si>
  <si>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</si>
  <si>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</si>
  <si>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</si>
  <si>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</si>
  <si>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</si>
  <si>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</si>
  <si>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</si>
  <si>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</si>
  <si>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</si>
  <si>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</si>
  <si>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</si>
  <si>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</si>
  <si>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</si>
  <si>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</si>
  <si>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</si>
  <si>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</si>
  <si>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</si>
  <si>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</si>
  <si>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</si>
  <si>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</si>
  <si>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</si>
  <si>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</si>
  <si>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</si>
  <si>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</si>
  <si>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</si>
  <si>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</si>
  <si>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</si>
  <si>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</si>
  <si>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</si>
  <si>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</si>
  <si>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</si>
  <si>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</si>
  <si>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МОЛОЧНЫЕ ГОСТ сос ц/о мгс 1*4</t>
  </si>
  <si>
    <t>ОХОТНИЧЬЯ Папа может с/к в/у 1/220 8шт.</t>
  </si>
  <si>
    <t>ВЕТЧ.НЕЖНАЯ Коровино п/о</t>
  </si>
  <si>
    <t>СЛИВОЧНЫЕ сос ц/о мгс 0.41кг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</si>
</sst>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2"/>
  <sheetViews>
    <sheetView tabSelected="1" zoomScale="87" zoomScaleNormal="87" workbookViewId="0">
      <pane ySplit="9" topLeftCell="A126" activePane="bottomLeft" state="frozen"/>
      <selection pane="bottomLeft" activeCell="G155" sqref="G15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45459</v>
      </c>
      <c r="E3" s="7" t="s">
        <v>3</v>
      </c>
      <c r="F3" s="100"/>
      <c r="G3" s="104">
        <v>45462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RIGHT(D11:D137,4)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RIGHT(D12:D138,4)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RIGHT(D13:D139,4)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RIGHT(D14:D140,4)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RIGHT(D15:D140,4)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RIGHT(D21:D144,4)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RIGHT(D22:D145,4)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RIGHT(D23:D146,4)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RIGHT(D24:D147,4)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RIGHT(D25:D148,4)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RIGHT(D26:D150,4)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RIGHT(D27:D151,4)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RIGHT(D28:D152,4)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RIGHT(D29:D153,4)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RIGHT(D30:D154,4)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RIGHT(D31:D154,4)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RIGHT(D32:D155,4)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RIGHT(D33:D156,4)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RIGHT(D34:D158,4)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RIGHT(D35:D159,4)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RIGHT(D36:D161,4)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RIGHT(D37:D159,4)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RIGHT(D38:D160,4)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RIGHT(D39:D162,4)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RIGHT(D40:D163,4)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RIGHT(D41:D162,4)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RIGHT(D42:D163,4)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RIGHT(D43:D164,4)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RIGHT(D45:D170,4)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RIGHT(D46:D171,4)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RIGHT(D47:D175,4)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RIGHT(D48:D176,4)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RIGHT(D49:D176,4)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RIGHT(D50:D177,4)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RIGHT(D51:D178,4)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RIGHT(D52:D178,4)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s="95" customFormat="1" ht="16.5" customHeight="1" x14ac:dyDescent="0.25">
      <c r="A53" s="97" t="str">
        <f>RIGHT(D53:D179,4)</f>
        <v>6762</v>
      </c>
      <c r="B53" s="46" t="s">
        <v>185</v>
      </c>
      <c r="C53" s="34" t="s">
        <v>25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5820</v>
      </c>
      <c r="B54" s="46" t="s">
        <v>66</v>
      </c>
      <c r="C54" s="31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40"/>
    </row>
    <row r="55" spans="1:11" ht="16.5" customHeight="1" x14ac:dyDescent="0.25">
      <c r="A55" s="97" t="str">
        <f>RIGHT(D55:D181,4)</f>
        <v>6764</v>
      </c>
      <c r="B55" s="46" t="s">
        <v>67</v>
      </c>
      <c r="C55" s="31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6646</v>
      </c>
      <c r="B56" s="46" t="s">
        <v>68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s="95" customFormat="1" ht="16.5" customHeight="1" x14ac:dyDescent="0.25">
      <c r="A57" s="97" t="str">
        <f>RIGHT(D57:D183,4)</f>
        <v>6761</v>
      </c>
      <c r="B57" s="46" t="s">
        <v>182</v>
      </c>
      <c r="C57" s="31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40"/>
      <c r="K57" s="83"/>
    </row>
    <row r="58" spans="1:11" ht="16.5" customHeight="1" x14ac:dyDescent="0.25">
      <c r="A58" s="97" t="str">
        <f>RIGHT(D58:D183,4)</f>
        <v>6144</v>
      </c>
      <c r="B58" s="46" t="s">
        <v>69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7" t="str">
        <f>RIGHT(D59:D184,4)</f>
        <v>6767</v>
      </c>
      <c r="B59" s="46" t="s">
        <v>70</v>
      </c>
      <c r="C59" s="31" t="s">
        <v>23</v>
      </c>
      <c r="D59" s="28">
        <v>1001023696767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RIGHT(D60:D184,4)</f>
        <v>6765</v>
      </c>
      <c r="B60" s="46" t="s">
        <v>71</v>
      </c>
      <c r="C60" s="34" t="s">
        <v>25</v>
      </c>
      <c r="D60" s="28">
        <v>1001023696765</v>
      </c>
      <c r="E60" s="24"/>
      <c r="F60" s="23"/>
      <c r="G60" s="23">
        <f>E60*0.36</f>
        <v>0</v>
      </c>
      <c r="H60" s="14"/>
      <c r="I60" s="14"/>
      <c r="J60" s="40"/>
    </row>
    <row r="61" spans="1:11" ht="16.5" customHeight="1" x14ac:dyDescent="0.25">
      <c r="A61" s="97" t="str">
        <f t="shared" ref="A61:A68" si="1">RIGHT(D61:D184,4)</f>
        <v>6722</v>
      </c>
      <c r="B61" s="46" t="s">
        <v>72</v>
      </c>
      <c r="C61" s="34" t="s">
        <v>25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40"/>
    </row>
    <row r="62" spans="1:11" ht="16.5" customHeight="1" x14ac:dyDescent="0.25">
      <c r="A62" s="97" t="str">
        <f t="shared" si="1"/>
        <v>3812</v>
      </c>
      <c r="B62" s="46" t="s">
        <v>73</v>
      </c>
      <c r="C62" s="31" t="s">
        <v>23</v>
      </c>
      <c r="D62" s="28">
        <v>1001022373812</v>
      </c>
      <c r="E62" s="24"/>
      <c r="F62" s="23">
        <v>2.125</v>
      </c>
      <c r="G62" s="23">
        <f>E62*1</f>
        <v>0</v>
      </c>
      <c r="H62" s="14">
        <v>4.25</v>
      </c>
      <c r="I62" s="14">
        <v>45</v>
      </c>
      <c r="J62" s="40"/>
    </row>
    <row r="63" spans="1:11" s="15" customFormat="1" ht="16.5" customHeight="1" x14ac:dyDescent="0.25">
      <c r="A63" s="97" t="str">
        <f t="shared" si="1"/>
        <v>6113</v>
      </c>
      <c r="B63" s="27" t="s">
        <v>74</v>
      </c>
      <c r="C63" s="31" t="s">
        <v>23</v>
      </c>
      <c r="D63" s="28">
        <v>1001022376113</v>
      </c>
      <c r="E63" s="24"/>
      <c r="F63" s="23">
        <v>1.033333333333333</v>
      </c>
      <c r="G63" s="23">
        <f>E63*1</f>
        <v>0</v>
      </c>
      <c r="H63" s="14">
        <v>6.2000000000000011</v>
      </c>
      <c r="I63" s="14">
        <v>45</v>
      </c>
      <c r="J63" s="40"/>
      <c r="K63" s="83"/>
    </row>
    <row r="64" spans="1:11" s="15" customFormat="1" ht="16.5" customHeight="1" x14ac:dyDescent="0.25">
      <c r="A64" s="97" t="str">
        <f t="shared" si="1"/>
        <v>6661</v>
      </c>
      <c r="B64" s="27" t="s">
        <v>75</v>
      </c>
      <c r="C64" s="31" t="s">
        <v>23</v>
      </c>
      <c r="D64" s="28">
        <v>1001022246661</v>
      </c>
      <c r="E64" s="24"/>
      <c r="F64" s="23"/>
      <c r="G64" s="23">
        <f>E64*1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6713</v>
      </c>
      <c r="B65" s="27" t="s">
        <v>76</v>
      </c>
      <c r="C65" s="36" t="s">
        <v>25</v>
      </c>
      <c r="D65" s="28">
        <v>1001022246713</v>
      </c>
      <c r="E65" s="24"/>
      <c r="F65" s="23"/>
      <c r="G65" s="23">
        <f>E65*0.41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6475</v>
      </c>
      <c r="B66" s="27" t="s">
        <v>77</v>
      </c>
      <c r="C66" s="36" t="s">
        <v>25</v>
      </c>
      <c r="D66" s="28">
        <v>1001025176475</v>
      </c>
      <c r="E66" s="24"/>
      <c r="F66" s="23"/>
      <c r="G66" s="23">
        <f>E66*0.4</f>
        <v>0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6776</v>
      </c>
      <c r="B67" s="27" t="s">
        <v>78</v>
      </c>
      <c r="C67" s="36" t="s">
        <v>25</v>
      </c>
      <c r="D67" s="28">
        <v>1001025166776</v>
      </c>
      <c r="E67" s="24"/>
      <c r="F67" s="23"/>
      <c r="G67" s="23">
        <f>E67*0.35</f>
        <v>0</v>
      </c>
      <c r="H67" s="14"/>
      <c r="I67" s="14"/>
      <c r="J67" s="40"/>
      <c r="K67" s="83"/>
    </row>
    <row r="68" spans="1:11" ht="16.5" customHeight="1" thickBot="1" x14ac:dyDescent="0.3">
      <c r="A68" s="97" t="str">
        <f t="shared" si="1"/>
        <v>6297</v>
      </c>
      <c r="B68" s="47" t="s">
        <v>79</v>
      </c>
      <c r="C68" s="36" t="s">
        <v>25</v>
      </c>
      <c r="D68" s="28">
        <v>1001022556297</v>
      </c>
      <c r="E68" s="24"/>
      <c r="F68" s="23"/>
      <c r="G68" s="23">
        <f>E68*0.27</f>
        <v>0</v>
      </c>
      <c r="H68" s="14">
        <v>3.24</v>
      </c>
      <c r="I68" s="14">
        <v>45</v>
      </c>
      <c r="J68" s="40"/>
    </row>
    <row r="69" spans="1:11" ht="16.5" customHeight="1" thickTop="1" thickBot="1" x14ac:dyDescent="0.3">
      <c r="A69" s="97" t="str">
        <f>RIGHT(D69:D184,4)</f>
        <v/>
      </c>
      <c r="B69" s="75" t="s">
        <v>80</v>
      </c>
      <c r="C69" s="75"/>
      <c r="D69" s="75"/>
      <c r="E69" s="75"/>
      <c r="F69" s="74"/>
      <c r="G69" s="75"/>
      <c r="H69" s="75"/>
      <c r="I69" s="75"/>
      <c r="J69" s="76"/>
    </row>
    <row r="70" spans="1:11" ht="16.5" customHeight="1" thickTop="1" x14ac:dyDescent="0.25">
      <c r="A70" s="97" t="str">
        <f>RIGHT(D70:D185,4)</f>
        <v>3297</v>
      </c>
      <c r="B70" s="47" t="s">
        <v>81</v>
      </c>
      <c r="C70" s="31" t="s">
        <v>23</v>
      </c>
      <c r="D70" s="28">
        <v>1001034063297</v>
      </c>
      <c r="E70" s="24"/>
      <c r="F70" s="23">
        <v>1.013333333333333</v>
      </c>
      <c r="G70" s="23">
        <f>E70*1</f>
        <v>0</v>
      </c>
      <c r="H70" s="14">
        <v>3.04</v>
      </c>
      <c r="I70" s="14">
        <v>30</v>
      </c>
      <c r="J70" s="40"/>
    </row>
    <row r="71" spans="1:11" ht="16.5" customHeight="1" x14ac:dyDescent="0.25">
      <c r="A71" s="97" t="str">
        <f>RIGHT(D71:D188,4)</f>
        <v>6528</v>
      </c>
      <c r="B71" s="47" t="s">
        <v>82</v>
      </c>
      <c r="C71" s="34" t="s">
        <v>25</v>
      </c>
      <c r="D71" s="28">
        <v>1001031076528</v>
      </c>
      <c r="E71" s="24"/>
      <c r="F71" s="23"/>
      <c r="G71" s="23">
        <f>E71*0.4</f>
        <v>0</v>
      </c>
      <c r="H71" s="14"/>
      <c r="I71" s="14"/>
      <c r="J71" s="40"/>
    </row>
    <row r="72" spans="1:11" ht="16.5" customHeight="1" thickBot="1" x14ac:dyDescent="0.3">
      <c r="A72" s="97" t="str">
        <f>RIGHT(D72:D190,4)</f>
        <v>6527</v>
      </c>
      <c r="B72" s="47" t="s">
        <v>83</v>
      </c>
      <c r="C72" s="31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40"/>
    </row>
    <row r="73" spans="1:11" ht="16.5" customHeight="1" thickTop="1" thickBot="1" x14ac:dyDescent="0.3">
      <c r="A73" s="97" t="str">
        <f>RIGHT(D73:D191,4)</f>
        <v/>
      </c>
      <c r="B73" s="75" t="s">
        <v>84</v>
      </c>
      <c r="C73" s="75"/>
      <c r="D73" s="75"/>
      <c r="E73" s="75"/>
      <c r="F73" s="74"/>
      <c r="G73" s="75"/>
      <c r="H73" s="75"/>
      <c r="I73" s="75"/>
      <c r="J73" s="76"/>
    </row>
    <row r="74" spans="1:11" ht="16.5" customHeight="1" thickTop="1" x14ac:dyDescent="0.25">
      <c r="A74" s="97" t="str">
        <f>RIGHT(D74:D192,4)</f>
        <v>6666</v>
      </c>
      <c r="B74" s="27" t="s">
        <v>85</v>
      </c>
      <c r="C74" s="34" t="s">
        <v>25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x14ac:dyDescent="0.25">
      <c r="A75" s="97" t="str">
        <f>RIGHT(D75:D193,4)</f>
        <v>6785</v>
      </c>
      <c r="B75" s="27" t="s">
        <v>86</v>
      </c>
      <c r="C75" s="34" t="s">
        <v>25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40"/>
    </row>
    <row r="76" spans="1:11" ht="16.5" customHeight="1" x14ac:dyDescent="0.25">
      <c r="A76" s="97" t="str">
        <f>RIGHT(D76:D193,4)</f>
        <v>6773</v>
      </c>
      <c r="B76" s="27" t="s">
        <v>87</v>
      </c>
      <c r="C76" s="34" t="s">
        <v>25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1" ht="16.5" customHeight="1" thickBot="1" x14ac:dyDescent="0.3">
      <c r="A77" s="97" t="str">
        <f>RIGHT(D77:D194,4)</f>
        <v>4342</v>
      </c>
      <c r="B77" s="27" t="s">
        <v>88</v>
      </c>
      <c r="C77" s="31" t="s">
        <v>23</v>
      </c>
      <c r="D77" s="28">
        <v>1001043094342</v>
      </c>
      <c r="E77" s="24"/>
      <c r="F77" s="23">
        <v>0.61875000000000002</v>
      </c>
      <c r="G77" s="23">
        <f>E77*1</f>
        <v>0</v>
      </c>
      <c r="H77" s="14">
        <v>4.95</v>
      </c>
      <c r="I77" s="14">
        <v>45</v>
      </c>
      <c r="J77" s="40"/>
    </row>
    <row r="78" spans="1:11" ht="16.5" customHeight="1" thickTop="1" thickBot="1" x14ac:dyDescent="0.3">
      <c r="A78" s="97" t="str">
        <f>RIGHT(D78:D196,4)</f>
        <v/>
      </c>
      <c r="B78" s="75" t="s">
        <v>89</v>
      </c>
      <c r="C78" s="75"/>
      <c r="D78" s="75"/>
      <c r="E78" s="75"/>
      <c r="F78" s="74"/>
      <c r="G78" s="75"/>
      <c r="H78" s="75"/>
      <c r="I78" s="75"/>
      <c r="J78" s="76"/>
    </row>
    <row r="79" spans="1:11" ht="16.5" customHeight="1" thickTop="1" x14ac:dyDescent="0.25">
      <c r="A79" s="97" t="str">
        <f>RIGHT(D79:D197,4)</f>
        <v>6683</v>
      </c>
      <c r="B79" s="27" t="s">
        <v>90</v>
      </c>
      <c r="C79" s="34" t="s">
        <v>25</v>
      </c>
      <c r="D79" s="28">
        <v>1001300386683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1" ht="16.5" customHeight="1" x14ac:dyDescent="0.25">
      <c r="A80" s="97" t="str">
        <f>RIGHT(D80:D199,4)</f>
        <v>6793</v>
      </c>
      <c r="B80" s="27" t="s">
        <v>91</v>
      </c>
      <c r="C80" s="34" t="s">
        <v>25</v>
      </c>
      <c r="D80" s="28">
        <v>1001303636793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RIGHT(D81:D200,4)</f>
        <v>6795</v>
      </c>
      <c r="B81" s="27" t="s">
        <v>92</v>
      </c>
      <c r="C81" s="34" t="s">
        <v>25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RIGHT(D82:D200,4)</f>
        <v>6807</v>
      </c>
      <c r="B82" s="27" t="s">
        <v>93</v>
      </c>
      <c r="C82" s="34" t="s">
        <v>25</v>
      </c>
      <c r="D82" s="28">
        <v>1001300366807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6684</v>
      </c>
      <c r="B83" s="27" t="s">
        <v>94</v>
      </c>
      <c r="C83" s="34" t="s">
        <v>25</v>
      </c>
      <c r="D83" s="28">
        <v>1001304506684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7" t="str">
        <f>RIGHT(D84:D201,4)</f>
        <v>6562</v>
      </c>
      <c r="B84" s="27" t="s">
        <v>95</v>
      </c>
      <c r="C84" s="34" t="s">
        <v>25</v>
      </c>
      <c r="D84" s="28">
        <v>1001304506562</v>
      </c>
      <c r="E84" s="24"/>
      <c r="F84" s="23"/>
      <c r="G84" s="23">
        <f>E84*0.28</f>
        <v>0</v>
      </c>
      <c r="H84" s="14"/>
      <c r="I84" s="14"/>
      <c r="J84" s="40"/>
    </row>
    <row r="85" spans="1:10" ht="16.5" customHeight="1" x14ac:dyDescent="0.25">
      <c r="A85" s="97" t="str">
        <f>RIGHT(D85:D202,4)</f>
        <v>6787</v>
      </c>
      <c r="B85" s="27" t="s">
        <v>96</v>
      </c>
      <c r="C85" s="34" t="s">
        <v>25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RIGHT(D86:D202,4)</f>
        <v>6215</v>
      </c>
      <c r="B86" s="27" t="s">
        <v>97</v>
      </c>
      <c r="C86" s="34" t="s">
        <v>25</v>
      </c>
      <c r="D86" s="28">
        <v>1001305196215</v>
      </c>
      <c r="E86" s="24"/>
      <c r="F86" s="23"/>
      <c r="G86" s="23">
        <f>E86*0.35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6689</v>
      </c>
      <c r="B87" s="65" t="s">
        <v>98</v>
      </c>
      <c r="C87" s="34" t="s">
        <v>25</v>
      </c>
      <c r="D87" s="28">
        <v>1001303986689</v>
      </c>
      <c r="E87" s="24"/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x14ac:dyDescent="0.25">
      <c r="A88" s="97" t="str">
        <f>RIGHT(D88:D204,4)</f>
        <v>6791</v>
      </c>
      <c r="B88" s="65" t="s">
        <v>99</v>
      </c>
      <c r="C88" s="34" t="s">
        <v>25</v>
      </c>
      <c r="D88" s="28">
        <v>1001304096791</v>
      </c>
      <c r="E88" s="24"/>
      <c r="F88" s="23"/>
      <c r="G88" s="23">
        <f>E88*0.33</f>
        <v>0</v>
      </c>
      <c r="H88" s="14"/>
      <c r="I88" s="14"/>
      <c r="J88" s="40"/>
    </row>
    <row r="89" spans="1:10" ht="16.5" customHeight="1" x14ac:dyDescent="0.25">
      <c r="A89" s="97" t="str">
        <f>RIGHT(D89:D204,4)</f>
        <v>6212</v>
      </c>
      <c r="B89" s="65" t="s">
        <v>100</v>
      </c>
      <c r="C89" s="31" t="s">
        <v>23</v>
      </c>
      <c r="D89" s="28">
        <v>1001301876212</v>
      </c>
      <c r="E89" s="24"/>
      <c r="F89" s="23">
        <v>0.68</v>
      </c>
      <c r="G89" s="23">
        <f>E89*1</f>
        <v>0</v>
      </c>
      <c r="H89" s="14"/>
      <c r="I89" s="14">
        <v>45</v>
      </c>
      <c r="J89" s="40"/>
    </row>
    <row r="90" spans="1:10" ht="16.5" customHeight="1" x14ac:dyDescent="0.25">
      <c r="A90" s="97" t="str">
        <f>RIGHT(D90:D205,4)</f>
        <v>5341</v>
      </c>
      <c r="B90" s="65" t="s">
        <v>101</v>
      </c>
      <c r="C90" s="31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40"/>
    </row>
    <row r="91" spans="1:10" ht="16.5" customHeight="1" x14ac:dyDescent="0.25">
      <c r="A91" s="97" t="str">
        <f>RIGHT(D91:D206,4)</f>
        <v>6692</v>
      </c>
      <c r="B91" s="65" t="s">
        <v>102</v>
      </c>
      <c r="C91" s="34" t="s">
        <v>25</v>
      </c>
      <c r="D91" s="28">
        <v>1001303056692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40"/>
    </row>
    <row r="92" spans="1:10" ht="16.5" customHeight="1" x14ac:dyDescent="0.25">
      <c r="A92" s="97" t="str">
        <f>RIGHT(D92:D207,4)</f>
        <v>6586</v>
      </c>
      <c r="B92" s="65" t="s">
        <v>103</v>
      </c>
      <c r="C92" s="34" t="s">
        <v>25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>RIGHT(D93:D205,4)</f>
        <v>6228</v>
      </c>
      <c r="B93" s="65" t="s">
        <v>104</v>
      </c>
      <c r="C93" s="34" t="s">
        <v>25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 t="shared" ref="A94:A101" si="2">RIGHT(D94:D205,4)</f>
        <v>5544</v>
      </c>
      <c r="B94" s="27" t="s">
        <v>105</v>
      </c>
      <c r="C94" s="31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40"/>
    </row>
    <row r="95" spans="1:10" ht="16.5" customHeight="1" x14ac:dyDescent="0.25">
      <c r="A95" s="97" t="str">
        <f t="shared" si="2"/>
        <v>6213</v>
      </c>
      <c r="B95" s="27" t="s">
        <v>106</v>
      </c>
      <c r="C95" s="34" t="s">
        <v>25</v>
      </c>
      <c r="D95" s="28">
        <v>1001301876213</v>
      </c>
      <c r="E95" s="24"/>
      <c r="F95" s="23"/>
      <c r="G95" s="23">
        <f>E95*0.35</f>
        <v>0</v>
      </c>
      <c r="H95" s="14"/>
      <c r="I95" s="14"/>
      <c r="J95" s="40"/>
    </row>
    <row r="96" spans="1:10" ht="15.75" customHeight="1" thickBot="1" x14ac:dyDescent="0.3">
      <c r="A96" s="97" t="str">
        <f t="shared" si="2"/>
        <v>6697</v>
      </c>
      <c r="B96" s="27" t="s">
        <v>107</v>
      </c>
      <c r="C96" s="37" t="s">
        <v>25</v>
      </c>
      <c r="D96" s="28">
        <v>1001301876697</v>
      </c>
      <c r="E96" s="24"/>
      <c r="F96" s="23">
        <v>0.35</v>
      </c>
      <c r="G96" s="23">
        <f>E96*0.35</f>
        <v>0</v>
      </c>
      <c r="H96" s="14">
        <v>2.8</v>
      </c>
      <c r="I96" s="14">
        <v>45</v>
      </c>
      <c r="J96" s="40"/>
    </row>
    <row r="97" spans="1:10" ht="16.5" customHeight="1" thickTop="1" thickBot="1" x14ac:dyDescent="0.3">
      <c r="A97" s="97" t="str">
        <f t="shared" si="2"/>
        <v/>
      </c>
      <c r="B97" s="75" t="s">
        <v>108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7" t="str">
        <f t="shared" si="2"/>
        <v>5706</v>
      </c>
      <c r="B98" s="27" t="s">
        <v>109</v>
      </c>
      <c r="C98" s="34" t="s">
        <v>25</v>
      </c>
      <c r="D98" s="28">
        <v>1001061975706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7" t="str">
        <f t="shared" si="2"/>
        <v>6454</v>
      </c>
      <c r="B99" s="27" t="s">
        <v>110</v>
      </c>
      <c r="C99" s="34" t="s">
        <v>25</v>
      </c>
      <c r="D99" s="28">
        <v>1001201976454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x14ac:dyDescent="0.25">
      <c r="A100" s="97" t="str">
        <f t="shared" si="2"/>
        <v>6222</v>
      </c>
      <c r="B100" s="27" t="s">
        <v>111</v>
      </c>
      <c r="C100" s="34" t="s">
        <v>25</v>
      </c>
      <c r="D100" s="28">
        <v>1001205386222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7" t="str">
        <f t="shared" si="2"/>
        <v>5931</v>
      </c>
      <c r="B101" s="27" t="s">
        <v>183</v>
      </c>
      <c r="C101" s="34" t="s">
        <v>25</v>
      </c>
      <c r="D101" s="28">
        <v>1001060755931</v>
      </c>
      <c r="E101" s="24"/>
      <c r="F101" s="23">
        <v>0.22</v>
      </c>
      <c r="G101" s="23">
        <f>E101*0.22</f>
        <v>0</v>
      </c>
      <c r="H101" s="14">
        <v>1.76</v>
      </c>
      <c r="I101" s="14">
        <v>120</v>
      </c>
      <c r="J101" s="40"/>
    </row>
    <row r="102" spans="1:10" ht="16.5" customHeight="1" x14ac:dyDescent="0.25">
      <c r="A102" s="97" t="str">
        <f>RIGHT(D102:D214,4)</f>
        <v>5708</v>
      </c>
      <c r="B102" s="27" t="s">
        <v>113</v>
      </c>
      <c r="C102" s="31" t="s">
        <v>23</v>
      </c>
      <c r="D102" s="28">
        <v>1001063145708</v>
      </c>
      <c r="E102" s="24"/>
      <c r="F102" s="23">
        <v>0.51249999999999996</v>
      </c>
      <c r="G102" s="23">
        <f>E102*1</f>
        <v>0</v>
      </c>
      <c r="H102" s="14">
        <v>4.0999999999999996</v>
      </c>
      <c r="I102" s="14">
        <v>120</v>
      </c>
      <c r="J102" s="40"/>
    </row>
    <row r="103" spans="1:10" ht="16.5" customHeight="1" x14ac:dyDescent="0.25">
      <c r="A103" s="97" t="str">
        <f>RIGHT(D103:D215,4)</f>
        <v>6555</v>
      </c>
      <c r="B103" s="27" t="s">
        <v>114</v>
      </c>
      <c r="C103" s="34" t="s">
        <v>25</v>
      </c>
      <c r="D103" s="28">
        <v>1001203146555</v>
      </c>
      <c r="E103" s="24"/>
      <c r="F103" s="23"/>
      <c r="G103" s="23">
        <f>E103*0.1</f>
        <v>0</v>
      </c>
      <c r="H103" s="14"/>
      <c r="I103" s="14"/>
      <c r="J103" s="40"/>
    </row>
    <row r="104" spans="1:10" ht="16.5" customHeight="1" x14ac:dyDescent="0.25">
      <c r="A104" s="97" t="str">
        <f>RIGHT(D104:D219,4)</f>
        <v>4993</v>
      </c>
      <c r="B104" s="27" t="s">
        <v>115</v>
      </c>
      <c r="C104" s="34" t="s">
        <v>25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40"/>
    </row>
    <row r="105" spans="1:10" ht="16.5" customHeight="1" x14ac:dyDescent="0.25">
      <c r="A105" s="97" t="str">
        <f>RIGHT(D105:D220,4)</f>
        <v>5682</v>
      </c>
      <c r="B105" s="27" t="s">
        <v>116</v>
      </c>
      <c r="C105" s="34" t="s">
        <v>25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40"/>
    </row>
    <row r="106" spans="1:10" ht="16.5" customHeight="1" x14ac:dyDescent="0.25">
      <c r="A106" s="97" t="str">
        <f t="shared" ref="A106:A113" si="3">RIGHT(D106:D223,4)</f>
        <v>4117</v>
      </c>
      <c r="B106" s="27" t="s">
        <v>117</v>
      </c>
      <c r="C106" s="31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40"/>
    </row>
    <row r="107" spans="1:10" ht="16.5" customHeight="1" x14ac:dyDescent="0.25">
      <c r="A107" s="97" t="str">
        <f t="shared" si="3"/>
        <v>5483</v>
      </c>
      <c r="B107" s="27" t="s">
        <v>118</v>
      </c>
      <c r="C107" s="34" t="s">
        <v>25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40"/>
    </row>
    <row r="108" spans="1:10" ht="16.5" customHeight="1" thickBot="1" x14ac:dyDescent="0.3">
      <c r="A108" s="97" t="str">
        <f t="shared" si="3"/>
        <v>6453</v>
      </c>
      <c r="B108" s="27" t="s">
        <v>119</v>
      </c>
      <c r="C108" s="34" t="s">
        <v>25</v>
      </c>
      <c r="D108" s="28">
        <v>1001202506453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40"/>
    </row>
    <row r="109" spans="1:10" ht="16.5" customHeight="1" thickTop="1" thickBot="1" x14ac:dyDescent="0.3">
      <c r="A109" s="97" t="str">
        <f t="shared" si="3"/>
        <v/>
      </c>
      <c r="B109" s="75" t="s">
        <v>120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7" t="str">
        <f t="shared" si="3"/>
        <v>6756</v>
      </c>
      <c r="B110" s="29" t="s">
        <v>121</v>
      </c>
      <c r="C110" s="33" t="s">
        <v>23</v>
      </c>
      <c r="D110" s="30">
        <v>1001092446756</v>
      </c>
      <c r="E110" s="24"/>
      <c r="F110" s="23">
        <v>1.5249999999999999</v>
      </c>
      <c r="G110" s="23">
        <f>E110*1</f>
        <v>0</v>
      </c>
      <c r="H110" s="14">
        <v>6.1</v>
      </c>
      <c r="I110" s="14">
        <v>60</v>
      </c>
      <c r="J110" s="40"/>
    </row>
    <row r="111" spans="1:10" ht="16.5" customHeight="1" x14ac:dyDescent="0.25">
      <c r="A111" s="97" t="str">
        <f t="shared" si="3"/>
        <v>4611</v>
      </c>
      <c r="B111" s="29" t="s">
        <v>122</v>
      </c>
      <c r="C111" s="38" t="s">
        <v>25</v>
      </c>
      <c r="D111" s="81">
        <v>1001092444611</v>
      </c>
      <c r="E111" s="24"/>
      <c r="F111" s="23"/>
      <c r="G111" s="23">
        <f>E111*0.4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6645</v>
      </c>
      <c r="B112" s="29" t="s">
        <v>123</v>
      </c>
      <c r="C112" s="38" t="s">
        <v>25</v>
      </c>
      <c r="D112" s="81">
        <v>1001093956645</v>
      </c>
      <c r="E112" s="24"/>
      <c r="F112" s="23"/>
      <c r="G112" s="23">
        <f>E112*0.8</f>
        <v>0</v>
      </c>
      <c r="H112" s="14"/>
      <c r="I112" s="14"/>
      <c r="J112" s="40"/>
    </row>
    <row r="113" spans="1:11" ht="16.5" customHeight="1" x14ac:dyDescent="0.25">
      <c r="A113" s="97" t="str">
        <f t="shared" si="3"/>
        <v>6470</v>
      </c>
      <c r="B113" s="29" t="s">
        <v>124</v>
      </c>
      <c r="C113" s="33" t="s">
        <v>23</v>
      </c>
      <c r="D113" s="81">
        <v>1001092436470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x14ac:dyDescent="0.25">
      <c r="A114" s="97" t="str">
        <f>RIGHT(D114:D230,4)</f>
        <v>6025</v>
      </c>
      <c r="B114" s="29" t="s">
        <v>125</v>
      </c>
      <c r="C114" s="33" t="s">
        <v>23</v>
      </c>
      <c r="D114" s="81">
        <v>1001094966025</v>
      </c>
      <c r="E114" s="24"/>
      <c r="F114" s="23"/>
      <c r="G114" s="23">
        <f>E114*1</f>
        <v>0</v>
      </c>
      <c r="H114" s="14"/>
      <c r="I114" s="14"/>
      <c r="J114" s="40"/>
    </row>
    <row r="115" spans="1:11" s="95" customFormat="1" ht="16.5" customHeight="1" x14ac:dyDescent="0.25">
      <c r="A115" s="97" t="str">
        <f>RIGHT(D115:D231,4)</f>
        <v>6865</v>
      </c>
      <c r="B115" s="29" t="s">
        <v>184</v>
      </c>
      <c r="C115" s="33" t="s">
        <v>23</v>
      </c>
      <c r="D115" s="81">
        <v>1001095716865</v>
      </c>
      <c r="E115" s="24"/>
      <c r="F115" s="23"/>
      <c r="G115" s="23">
        <f>E115*1</f>
        <v>0</v>
      </c>
      <c r="H115" s="14"/>
      <c r="I115" s="14"/>
      <c r="J115" s="40"/>
      <c r="K115" s="83"/>
    </row>
    <row r="116" spans="1:11" ht="16.5" customHeight="1" thickBot="1" x14ac:dyDescent="0.3">
      <c r="A116" s="97" t="str">
        <f>RIGHT(D116:D228,4)</f>
        <v>3215</v>
      </c>
      <c r="B116" s="27" t="s">
        <v>126</v>
      </c>
      <c r="C116" s="38" t="s">
        <v>25</v>
      </c>
      <c r="D116" s="52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40"/>
    </row>
    <row r="117" spans="1:11" ht="16.5" customHeight="1" thickTop="1" thickBot="1" x14ac:dyDescent="0.3">
      <c r="A117" s="97" t="str">
        <f>RIGHT(D117:D231,4)</f>
        <v/>
      </c>
      <c r="B117" s="75" t="s">
        <v>127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x14ac:dyDescent="0.25">
      <c r="A118" s="97" t="str">
        <f>RIGHT(D118:D234,4)</f>
        <v>6281</v>
      </c>
      <c r="B118" s="48" t="s">
        <v>128</v>
      </c>
      <c r="C118" s="36" t="s">
        <v>25</v>
      </c>
      <c r="D118" s="28">
        <v>1001082576281</v>
      </c>
      <c r="E118" s="24"/>
      <c r="F118" s="23">
        <v>0.3</v>
      </c>
      <c r="G118" s="23">
        <f>E118*0.3</f>
        <v>0</v>
      </c>
      <c r="H118" s="14">
        <v>1.8</v>
      </c>
      <c r="I118" s="14">
        <v>30</v>
      </c>
      <c r="J118" s="40"/>
    </row>
    <row r="119" spans="1:11" ht="16.5" customHeight="1" x14ac:dyDescent="0.25">
      <c r="A119" s="97" t="str">
        <f>RIGHT(D119:D235,4)</f>
        <v>6223</v>
      </c>
      <c r="B119" s="48" t="s">
        <v>129</v>
      </c>
      <c r="C119" s="36" t="s">
        <v>25</v>
      </c>
      <c r="D119" s="28">
        <v>1001225406223</v>
      </c>
      <c r="E119" s="24"/>
      <c r="F119" s="23"/>
      <c r="G119" s="23">
        <f>E119*0.09</f>
        <v>0</v>
      </c>
      <c r="H119" s="99"/>
      <c r="I119" s="99"/>
      <c r="J119" s="96"/>
    </row>
    <row r="120" spans="1:11" ht="16.5" customHeight="1" thickBot="1" x14ac:dyDescent="0.3">
      <c r="A120" s="97" t="str">
        <f>RIGHT(D120:D235,4)</f>
        <v>6445</v>
      </c>
      <c r="B120" s="48" t="s">
        <v>130</v>
      </c>
      <c r="C120" s="36" t="s">
        <v>25</v>
      </c>
      <c r="D120" s="28">
        <v>1001233296445</v>
      </c>
      <c r="E120" s="24"/>
      <c r="F120" s="23"/>
      <c r="G120" s="23">
        <f>E120*0.18</f>
        <v>0</v>
      </c>
      <c r="H120" s="99"/>
      <c r="I120" s="99"/>
      <c r="J120" s="96"/>
    </row>
    <row r="121" spans="1:11" ht="16.5" customHeight="1" thickTop="1" thickBot="1" x14ac:dyDescent="0.3">
      <c r="A121" s="97" t="str">
        <f>RIGHT(D121:D236,4)</f>
        <v/>
      </c>
      <c r="B121" s="75" t="s">
        <v>131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7" t="str">
        <f>RIGHT(D122:D239,4)</f>
        <v/>
      </c>
      <c r="B122" s="75" t="s">
        <v>132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x14ac:dyDescent="0.25">
      <c r="A123" s="97" t="str">
        <f>RIGHT(D123:D240,4)</f>
        <v>6314</v>
      </c>
      <c r="B123" s="48" t="s">
        <v>133</v>
      </c>
      <c r="C123" s="34" t="s">
        <v>25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1" ht="16.5" customHeight="1" x14ac:dyDescent="0.25">
      <c r="A124" s="97" t="str">
        <f>RIGHT(D124:D241,4)</f>
        <v>6155</v>
      </c>
      <c r="B124" s="48" t="s">
        <v>134</v>
      </c>
      <c r="C124" s="34" t="s">
        <v>25</v>
      </c>
      <c r="D124" s="28">
        <v>1002115036155</v>
      </c>
      <c r="E124" s="24"/>
      <c r="F124" s="23"/>
      <c r="G124" s="23">
        <f>E124*0.45</f>
        <v>0</v>
      </c>
      <c r="H124" s="14"/>
      <c r="I124" s="73"/>
      <c r="J124" s="40"/>
    </row>
    <row r="125" spans="1:11" ht="16.5" customHeight="1" x14ac:dyDescent="0.25">
      <c r="A125" s="97" t="str">
        <f>RIGHT(D125:D242,4)</f>
        <v>6157</v>
      </c>
      <c r="B125" s="48" t="s">
        <v>135</v>
      </c>
      <c r="C125" s="34" t="s">
        <v>25</v>
      </c>
      <c r="D125" s="28">
        <v>1002115056157</v>
      </c>
      <c r="E125" s="24"/>
      <c r="F125" s="23"/>
      <c r="G125" s="23">
        <f>E125*0.45</f>
        <v>0</v>
      </c>
      <c r="H125" s="14"/>
      <c r="I125" s="73"/>
      <c r="J125" s="40"/>
    </row>
    <row r="126" spans="1:11" ht="16.5" customHeight="1" thickBot="1" x14ac:dyDescent="0.3">
      <c r="A126" s="97" t="str">
        <f t="shared" ref="A126:A137" si="4">RIGHT(D126:D241,4)</f>
        <v>6313</v>
      </c>
      <c r="B126" s="48" t="s">
        <v>136</v>
      </c>
      <c r="C126" s="37" t="s">
        <v>25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3">
        <v>120</v>
      </c>
      <c r="J126" s="40"/>
    </row>
    <row r="127" spans="1:11" ht="16.5" customHeight="1" thickTop="1" thickBot="1" x14ac:dyDescent="0.3">
      <c r="A127" s="97" t="str">
        <f t="shared" si="4"/>
        <v/>
      </c>
      <c r="B127" s="75" t="s">
        <v>137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7" t="str">
        <f t="shared" si="4"/>
        <v>4945</v>
      </c>
      <c r="B128" s="48" t="s">
        <v>138</v>
      </c>
      <c r="C128" s="37" t="s">
        <v>25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3">
        <v>120</v>
      </c>
      <c r="J128" s="40"/>
    </row>
    <row r="129" spans="1:11" ht="16.5" customHeight="1" thickTop="1" thickBot="1" x14ac:dyDescent="0.3">
      <c r="A129" s="97" t="str">
        <f t="shared" si="4"/>
        <v/>
      </c>
      <c r="B129" s="75" t="s">
        <v>139</v>
      </c>
      <c r="C129" s="75"/>
      <c r="D129" s="75"/>
      <c r="E129" s="75"/>
      <c r="F129" s="74"/>
      <c r="G129" s="75"/>
      <c r="H129" s="75"/>
      <c r="I129" s="75"/>
      <c r="J129" s="76"/>
    </row>
    <row r="130" spans="1:11" s="91" customFormat="1" ht="16.5" customHeight="1" thickTop="1" thickBot="1" x14ac:dyDescent="0.3">
      <c r="A130" s="97" t="str">
        <f t="shared" si="4"/>
        <v>4956</v>
      </c>
      <c r="B130" s="92" t="s">
        <v>140</v>
      </c>
      <c r="C130" s="93" t="s">
        <v>25</v>
      </c>
      <c r="D130" s="86">
        <v>1002133974956</v>
      </c>
      <c r="E130" s="87"/>
      <c r="F130" s="88">
        <v>0.42</v>
      </c>
      <c r="G130" s="88">
        <f>E130*0.42</f>
        <v>0</v>
      </c>
      <c r="H130" s="89">
        <v>4.2</v>
      </c>
      <c r="I130" s="94">
        <v>120</v>
      </c>
      <c r="J130" s="89"/>
      <c r="K130" s="90"/>
    </row>
    <row r="131" spans="1:11" ht="16.5" customHeight="1" thickTop="1" x14ac:dyDescent="0.25">
      <c r="A131" s="97" t="str">
        <f t="shared" si="4"/>
        <v>1762</v>
      </c>
      <c r="B131" s="48" t="s">
        <v>141</v>
      </c>
      <c r="C131" s="34" t="s">
        <v>25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Bot="1" x14ac:dyDescent="0.3">
      <c r="A132" s="97" t="str">
        <f t="shared" si="4"/>
        <v>1764</v>
      </c>
      <c r="B132" s="48" t="s">
        <v>142</v>
      </c>
      <c r="C132" s="37" t="s">
        <v>25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Top="1" thickBot="1" x14ac:dyDescent="0.3">
      <c r="A133" s="97" t="str">
        <f t="shared" si="4"/>
        <v/>
      </c>
      <c r="B133" s="75" t="s">
        <v>143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/>
      </c>
      <c r="B134" s="75" t="s">
        <v>144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>6004</v>
      </c>
      <c r="B135" s="48" t="s">
        <v>145</v>
      </c>
      <c r="C135" s="37" t="s">
        <v>25</v>
      </c>
      <c r="D135" s="69" t="s">
        <v>146</v>
      </c>
      <c r="E135" s="24"/>
      <c r="F135" s="23">
        <v>1</v>
      </c>
      <c r="G135" s="23">
        <f>E135*1</f>
        <v>0</v>
      </c>
      <c r="H135" s="14">
        <v>8</v>
      </c>
      <c r="I135" s="73">
        <v>120</v>
      </c>
      <c r="J135" s="40"/>
    </row>
    <row r="136" spans="1:11" ht="15.75" customHeight="1" thickTop="1" x14ac:dyDescent="0.25">
      <c r="A136" s="97" t="str">
        <f t="shared" si="4"/>
        <v>5417</v>
      </c>
      <c r="B136" s="48" t="s">
        <v>147</v>
      </c>
      <c r="C136" s="31" t="s">
        <v>23</v>
      </c>
      <c r="D136" s="69" t="s">
        <v>148</v>
      </c>
      <c r="E136" s="24"/>
      <c r="F136" s="23">
        <v>2</v>
      </c>
      <c r="G136" s="23">
        <f>E136*1</f>
        <v>0</v>
      </c>
      <c r="H136" s="14">
        <v>6</v>
      </c>
      <c r="I136" s="73">
        <v>90</v>
      </c>
      <c r="J136" s="40"/>
    </row>
    <row r="137" spans="1:11" ht="15.75" customHeight="1" thickBot="1" x14ac:dyDescent="0.3">
      <c r="A137" s="97" t="str">
        <f t="shared" si="4"/>
        <v>6019</v>
      </c>
      <c r="B137" s="48" t="s">
        <v>149</v>
      </c>
      <c r="C137" s="37" t="s">
        <v>25</v>
      </c>
      <c r="D137" s="70" t="s">
        <v>150</v>
      </c>
      <c r="E137" s="24"/>
      <c r="F137" s="23">
        <v>1</v>
      </c>
      <c r="G137" s="23">
        <f>E137*1</f>
        <v>0</v>
      </c>
      <c r="H137" s="14">
        <v>12</v>
      </c>
      <c r="I137" s="73">
        <v>120</v>
      </c>
      <c r="J137" s="40"/>
    </row>
    <row r="138" spans="1:11" ht="16.5" customHeight="1" thickTop="1" thickBot="1" x14ac:dyDescent="0.3">
      <c r="A138" s="78"/>
      <c r="B138" s="78" t="s">
        <v>151</v>
      </c>
      <c r="C138" s="16"/>
      <c r="D138" s="49"/>
      <c r="E138" s="17">
        <f>SUM(E5:E137)</f>
        <v>0</v>
      </c>
      <c r="F138" s="17">
        <f>SUM(F10:F137)</f>
        <v>39.517916666666672</v>
      </c>
      <c r="G138" s="17">
        <f>SUM(G11:G137)</f>
        <v>0</v>
      </c>
      <c r="H138" s="17">
        <f>SUM(H10:H134)</f>
        <v>175.22999999999993</v>
      </c>
      <c r="I138" s="17"/>
      <c r="J138" s="17"/>
    </row>
    <row r="139" spans="1:11" ht="15.75" customHeight="1" thickTop="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</sheetData>
  <autoFilter ref="A9:J13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1" xr:uid="{00000000-0002-0000-0000-000000000000}">
      <formula1>40</formula1>
    </dataValidation>
    <dataValidation type="textLength" operator="equal" showInputMessage="1" showErrorMessage="1" sqref="D135:D13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171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175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176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177</v>
      </c>
      <c r="C82" s="62"/>
    </row>
    <row r="83" spans="2:4" x14ac:dyDescent="0.25">
      <c r="B83" s="61" t="s">
        <v>178</v>
      </c>
      <c r="C83" s="62"/>
    </row>
    <row r="84" spans="2:4" x14ac:dyDescent="0.25">
      <c r="B84" s="61" t="s">
        <v>179</v>
      </c>
      <c r="C84" s="62"/>
    </row>
    <row r="85" spans="2:4" x14ac:dyDescent="0.25">
      <c r="B85" s="61" t="s">
        <v>180</v>
      </c>
      <c r="C85" s="62"/>
    </row>
    <row r="86" spans="2:4" x14ac:dyDescent="0.25">
      <c r="B86" s="68" t="s">
        <v>181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2024-06-21T13:08:58Z</dcterms:modified>
</cp:coreProperties>
</file>