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7,24 Пушкарный\"/>
    </mc:Choice>
  </mc:AlternateContent>
  <xr:revisionPtr revIDLastSave="0" documentId="13_ncr:1_{D98225A6-CE44-4F4F-A2CB-B3E1764729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2" l="1"/>
  <c r="W572" i="2"/>
  <c r="BN571" i="2"/>
  <c r="BL571" i="2"/>
  <c r="X571" i="2"/>
  <c r="BO571" i="2" s="1"/>
  <c r="BN570" i="2"/>
  <c r="BL570" i="2"/>
  <c r="X570" i="2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N563" i="2"/>
  <c r="BL563" i="2"/>
  <c r="X563" i="2"/>
  <c r="BN562" i="2"/>
  <c r="BL562" i="2"/>
  <c r="X562" i="2"/>
  <c r="BN561" i="2"/>
  <c r="BL561" i="2"/>
  <c r="X561" i="2"/>
  <c r="BN560" i="2"/>
  <c r="BL560" i="2"/>
  <c r="X560" i="2"/>
  <c r="W558" i="2"/>
  <c r="W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BN552" i="2"/>
  <c r="BL552" i="2"/>
  <c r="X552" i="2"/>
  <c r="W550" i="2"/>
  <c r="W549" i="2"/>
  <c r="BN548" i="2"/>
  <c r="BL548" i="2"/>
  <c r="X548" i="2"/>
  <c r="Y548" i="2" s="1"/>
  <c r="BN547" i="2"/>
  <c r="BL547" i="2"/>
  <c r="X547" i="2"/>
  <c r="Y547" i="2" s="1"/>
  <c r="BN546" i="2"/>
  <c r="BL546" i="2"/>
  <c r="X546" i="2"/>
  <c r="Y546" i="2" s="1"/>
  <c r="BN545" i="2"/>
  <c r="BL545" i="2"/>
  <c r="X545" i="2"/>
  <c r="Y545" i="2" s="1"/>
  <c r="BN544" i="2"/>
  <c r="BL544" i="2"/>
  <c r="X544" i="2"/>
  <c r="W542" i="2"/>
  <c r="W541" i="2"/>
  <c r="BN540" i="2"/>
  <c r="BL540" i="2"/>
  <c r="X540" i="2"/>
  <c r="Y540" i="2" s="1"/>
  <c r="BN539" i="2"/>
  <c r="BL539" i="2"/>
  <c r="X539" i="2"/>
  <c r="Y539" i="2" s="1"/>
  <c r="BN538" i="2"/>
  <c r="BL538" i="2"/>
  <c r="X538" i="2"/>
  <c r="Y538" i="2" s="1"/>
  <c r="BN537" i="2"/>
  <c r="BL537" i="2"/>
  <c r="X537" i="2"/>
  <c r="Y537" i="2" s="1"/>
  <c r="BN536" i="2"/>
  <c r="BL536" i="2"/>
  <c r="X536" i="2"/>
  <c r="Y536" i="2" s="1"/>
  <c r="BN535" i="2"/>
  <c r="BL535" i="2"/>
  <c r="X535" i="2"/>
  <c r="Y535" i="2" s="1"/>
  <c r="BN534" i="2"/>
  <c r="BL534" i="2"/>
  <c r="X534" i="2"/>
  <c r="Y534" i="2" s="1"/>
  <c r="BN533" i="2"/>
  <c r="BL533" i="2"/>
  <c r="X533" i="2"/>
  <c r="Y533" i="2" s="1"/>
  <c r="BN532" i="2"/>
  <c r="BL532" i="2"/>
  <c r="X532" i="2"/>
  <c r="BO532" i="2" s="1"/>
  <c r="W528" i="2"/>
  <c r="W527" i="2"/>
  <c r="BN526" i="2"/>
  <c r="BL526" i="2"/>
  <c r="X526" i="2"/>
  <c r="O526" i="2"/>
  <c r="W524" i="2"/>
  <c r="W523" i="2"/>
  <c r="BO522" i="2"/>
  <c r="BN522" i="2"/>
  <c r="BM522" i="2"/>
  <c r="BL522" i="2"/>
  <c r="Y522" i="2"/>
  <c r="X522" i="2"/>
  <c r="O522" i="2"/>
  <c r="BN521" i="2"/>
  <c r="BL521" i="2"/>
  <c r="X521" i="2"/>
  <c r="Y521" i="2" s="1"/>
  <c r="O521" i="2"/>
  <c r="BN520" i="2"/>
  <c r="BL520" i="2"/>
  <c r="X520" i="2"/>
  <c r="O520" i="2"/>
  <c r="W518" i="2"/>
  <c r="W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Y514" i="2" s="1"/>
  <c r="O514" i="2"/>
  <c r="BN513" i="2"/>
  <c r="BL513" i="2"/>
  <c r="X513" i="2"/>
  <c r="BO513" i="2" s="1"/>
  <c r="O513" i="2"/>
  <c r="BN512" i="2"/>
  <c r="BL512" i="2"/>
  <c r="X512" i="2"/>
  <c r="O512" i="2"/>
  <c r="BN511" i="2"/>
  <c r="BL511" i="2"/>
  <c r="X511" i="2"/>
  <c r="O511" i="2"/>
  <c r="W509" i="2"/>
  <c r="W508" i="2"/>
  <c r="BN507" i="2"/>
  <c r="BL507" i="2"/>
  <c r="X507" i="2"/>
  <c r="BO507" i="2" s="1"/>
  <c r="O507" i="2"/>
  <c r="BN506" i="2"/>
  <c r="BL506" i="2"/>
  <c r="X506" i="2"/>
  <c r="X508" i="2" s="1"/>
  <c r="O506" i="2"/>
  <c r="W504" i="2"/>
  <c r="W503" i="2"/>
  <c r="BN502" i="2"/>
  <c r="BL502" i="2"/>
  <c r="X502" i="2"/>
  <c r="Y502" i="2" s="1"/>
  <c r="O502" i="2"/>
  <c r="BN501" i="2"/>
  <c r="BL501" i="2"/>
  <c r="X501" i="2"/>
  <c r="O501" i="2"/>
  <c r="BN500" i="2"/>
  <c r="BL500" i="2"/>
  <c r="X500" i="2"/>
  <c r="BN499" i="2"/>
  <c r="BL499" i="2"/>
  <c r="X499" i="2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BO496" i="2" s="1"/>
  <c r="O496" i="2"/>
  <c r="BN495" i="2"/>
  <c r="BL495" i="2"/>
  <c r="X495" i="2"/>
  <c r="Y495" i="2" s="1"/>
  <c r="O495" i="2"/>
  <c r="BN494" i="2"/>
  <c r="BL494" i="2"/>
  <c r="X494" i="2"/>
  <c r="BN493" i="2"/>
  <c r="BL493" i="2"/>
  <c r="X493" i="2"/>
  <c r="O493" i="2"/>
  <c r="BN492" i="2"/>
  <c r="BL492" i="2"/>
  <c r="X492" i="2"/>
  <c r="Y492" i="2" s="1"/>
  <c r="O492" i="2"/>
  <c r="BN491" i="2"/>
  <c r="BL491" i="2"/>
  <c r="X491" i="2"/>
  <c r="O491" i="2"/>
  <c r="W487" i="2"/>
  <c r="W486" i="2"/>
  <c r="BN485" i="2"/>
  <c r="BL485" i="2"/>
  <c r="X485" i="2"/>
  <c r="BO485" i="2" s="1"/>
  <c r="W483" i="2"/>
  <c r="W482" i="2"/>
  <c r="BN481" i="2"/>
  <c r="BL481" i="2"/>
  <c r="X481" i="2"/>
  <c r="O481" i="2"/>
  <c r="BN480" i="2"/>
  <c r="BL480" i="2"/>
  <c r="X480" i="2"/>
  <c r="W477" i="2"/>
  <c r="W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70" i="2"/>
  <c r="W469" i="2"/>
  <c r="BN468" i="2"/>
  <c r="BL468" i="2"/>
  <c r="X468" i="2"/>
  <c r="O468" i="2"/>
  <c r="W466" i="2"/>
  <c r="W465" i="2"/>
  <c r="BN464" i="2"/>
  <c r="BL464" i="2"/>
  <c r="X464" i="2"/>
  <c r="O464" i="2"/>
  <c r="W462" i="2"/>
  <c r="W461" i="2"/>
  <c r="BN460" i="2"/>
  <c r="BL460" i="2"/>
  <c r="X460" i="2"/>
  <c r="O460" i="2"/>
  <c r="BN459" i="2"/>
  <c r="BL459" i="2"/>
  <c r="X459" i="2"/>
  <c r="O459" i="2"/>
  <c r="W457" i="2"/>
  <c r="W456" i="2"/>
  <c r="BN455" i="2"/>
  <c r="BL455" i="2"/>
  <c r="X455" i="2"/>
  <c r="BO455" i="2" s="1"/>
  <c r="O455" i="2"/>
  <c r="BN454" i="2"/>
  <c r="BL454" i="2"/>
  <c r="X454" i="2"/>
  <c r="O454" i="2"/>
  <c r="BN453" i="2"/>
  <c r="BL453" i="2"/>
  <c r="X453" i="2"/>
  <c r="BN452" i="2"/>
  <c r="BL452" i="2"/>
  <c r="X452" i="2"/>
  <c r="O452" i="2"/>
  <c r="BN451" i="2"/>
  <c r="BL451" i="2"/>
  <c r="X451" i="2"/>
  <c r="Y451" i="2" s="1"/>
  <c r="BN450" i="2"/>
  <c r="BL450" i="2"/>
  <c r="X450" i="2"/>
  <c r="O450" i="2"/>
  <c r="BN449" i="2"/>
  <c r="BL449" i="2"/>
  <c r="X449" i="2"/>
  <c r="O449" i="2"/>
  <c r="BN448" i="2"/>
  <c r="BL448" i="2"/>
  <c r="X448" i="2"/>
  <c r="BO448" i="2" s="1"/>
  <c r="O448" i="2"/>
  <c r="BN447" i="2"/>
  <c r="BL447" i="2"/>
  <c r="X447" i="2"/>
  <c r="W445" i="2"/>
  <c r="W444" i="2"/>
  <c r="BN443" i="2"/>
  <c r="BL443" i="2"/>
  <c r="X443" i="2"/>
  <c r="O443" i="2"/>
  <c r="BN442" i="2"/>
  <c r="BL442" i="2"/>
  <c r="X442" i="2"/>
  <c r="O442" i="2"/>
  <c r="W439" i="2"/>
  <c r="W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W433" i="2"/>
  <c r="W432" i="2"/>
  <c r="BN431" i="2"/>
  <c r="BL431" i="2"/>
  <c r="X431" i="2"/>
  <c r="O431" i="2"/>
  <c r="W429" i="2"/>
  <c r="W428" i="2"/>
  <c r="BN427" i="2"/>
  <c r="BL427" i="2"/>
  <c r="X427" i="2"/>
  <c r="O427" i="2"/>
  <c r="BN426" i="2"/>
  <c r="BL426" i="2"/>
  <c r="X426" i="2"/>
  <c r="O426" i="2"/>
  <c r="BN425" i="2"/>
  <c r="BL425" i="2"/>
  <c r="X425" i="2"/>
  <c r="Y425" i="2" s="1"/>
  <c r="O425" i="2"/>
  <c r="W423" i="2"/>
  <c r="W422" i="2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O418" i="2" s="1"/>
  <c r="BN417" i="2"/>
  <c r="BL417" i="2"/>
  <c r="X417" i="2"/>
  <c r="Y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O413" i="2"/>
  <c r="BN412" i="2"/>
  <c r="BL412" i="2"/>
  <c r="X412" i="2"/>
  <c r="Y412" i="2" s="1"/>
  <c r="BN411" i="2"/>
  <c r="BL411" i="2"/>
  <c r="X411" i="2"/>
  <c r="BO411" i="2" s="1"/>
  <c r="O411" i="2"/>
  <c r="BN410" i="2"/>
  <c r="BL410" i="2"/>
  <c r="X410" i="2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Y406" i="2" s="1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BN400" i="2"/>
  <c r="BL400" i="2"/>
  <c r="X400" i="2"/>
  <c r="O400" i="2"/>
  <c r="BN399" i="2"/>
  <c r="BL399" i="2"/>
  <c r="X399" i="2"/>
  <c r="BO399" i="2" s="1"/>
  <c r="BN398" i="2"/>
  <c r="BL398" i="2"/>
  <c r="X398" i="2"/>
  <c r="BO398" i="2" s="1"/>
  <c r="O398" i="2"/>
  <c r="BN397" i="2"/>
  <c r="BL397" i="2"/>
  <c r="X397" i="2"/>
  <c r="BO397" i="2" s="1"/>
  <c r="W395" i="2"/>
  <c r="W394" i="2"/>
  <c r="BN393" i="2"/>
  <c r="BL393" i="2"/>
  <c r="X393" i="2"/>
  <c r="Y393" i="2" s="1"/>
  <c r="O393" i="2"/>
  <c r="BN392" i="2"/>
  <c r="BL392" i="2"/>
  <c r="X392" i="2"/>
  <c r="O392" i="2"/>
  <c r="W388" i="2"/>
  <c r="W387" i="2"/>
  <c r="BN386" i="2"/>
  <c r="BL386" i="2"/>
  <c r="X386" i="2"/>
  <c r="BO386" i="2" s="1"/>
  <c r="BN385" i="2"/>
  <c r="BL385" i="2"/>
  <c r="X385" i="2"/>
  <c r="O385" i="2"/>
  <c r="W383" i="2"/>
  <c r="W382" i="2"/>
  <c r="BN381" i="2"/>
  <c r="BL381" i="2"/>
  <c r="X381" i="2"/>
  <c r="O381" i="2"/>
  <c r="BN380" i="2"/>
  <c r="BL380" i="2"/>
  <c r="X380" i="2"/>
  <c r="BO380" i="2" s="1"/>
  <c r="BN379" i="2"/>
  <c r="BL379" i="2"/>
  <c r="X379" i="2"/>
  <c r="Y379" i="2" s="1"/>
  <c r="O379" i="2"/>
  <c r="BN378" i="2"/>
  <c r="BL378" i="2"/>
  <c r="X378" i="2"/>
  <c r="BO378" i="2" s="1"/>
  <c r="O378" i="2"/>
  <c r="BN377" i="2"/>
  <c r="BL377" i="2"/>
  <c r="X377" i="2"/>
  <c r="W375" i="2"/>
  <c r="W374" i="2"/>
  <c r="BN373" i="2"/>
  <c r="BL373" i="2"/>
  <c r="X373" i="2"/>
  <c r="BN372" i="2"/>
  <c r="BL372" i="2"/>
  <c r="X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O365" i="2"/>
  <c r="BN364" i="2"/>
  <c r="BL364" i="2"/>
  <c r="X364" i="2"/>
  <c r="Y364" i="2" s="1"/>
  <c r="O364" i="2"/>
  <c r="W361" i="2"/>
  <c r="W360" i="2"/>
  <c r="BN359" i="2"/>
  <c r="BL359" i="2"/>
  <c r="X359" i="2"/>
  <c r="O359" i="2"/>
  <c r="BN358" i="2"/>
  <c r="BL358" i="2"/>
  <c r="X358" i="2"/>
  <c r="BO358" i="2" s="1"/>
  <c r="W356" i="2"/>
  <c r="W355" i="2"/>
  <c r="BN354" i="2"/>
  <c r="BL354" i="2"/>
  <c r="X354" i="2"/>
  <c r="BO354" i="2" s="1"/>
  <c r="BN353" i="2"/>
  <c r="BL353" i="2"/>
  <c r="X353" i="2"/>
  <c r="BN352" i="2"/>
  <c r="BL352" i="2"/>
  <c r="X352" i="2"/>
  <c r="O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BO339" i="2" s="1"/>
  <c r="BN338" i="2"/>
  <c r="BL338" i="2"/>
  <c r="X338" i="2"/>
  <c r="BN337" i="2"/>
  <c r="BL337" i="2"/>
  <c r="X337" i="2"/>
  <c r="O337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N330" i="2"/>
  <c r="BL330" i="2"/>
  <c r="X330" i="2"/>
  <c r="BO330" i="2" s="1"/>
  <c r="W326" i="2"/>
  <c r="W325" i="2"/>
  <c r="BN324" i="2"/>
  <c r="BL324" i="2"/>
  <c r="X324" i="2"/>
  <c r="O324" i="2"/>
  <c r="W322" i="2"/>
  <c r="W321" i="2"/>
  <c r="BN320" i="2"/>
  <c r="BL320" i="2"/>
  <c r="X320" i="2"/>
  <c r="X322" i="2" s="1"/>
  <c r="O320" i="2"/>
  <c r="W318" i="2"/>
  <c r="W317" i="2"/>
  <c r="BN316" i="2"/>
  <c r="BL316" i="2"/>
  <c r="X316" i="2"/>
  <c r="O316" i="2"/>
  <c r="BN315" i="2"/>
  <c r="BL315" i="2"/>
  <c r="X315" i="2"/>
  <c r="BO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Y305" i="2" s="1"/>
  <c r="O305" i="2"/>
  <c r="BN304" i="2"/>
  <c r="BL304" i="2"/>
  <c r="X304" i="2"/>
  <c r="O304" i="2"/>
  <c r="W302" i="2"/>
  <c r="W301" i="2"/>
  <c r="BN300" i="2"/>
  <c r="BL300" i="2"/>
  <c r="X300" i="2"/>
  <c r="O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O295" i="2"/>
  <c r="BN294" i="2"/>
  <c r="BL294" i="2"/>
  <c r="X294" i="2"/>
  <c r="O294" i="2"/>
  <c r="W291" i="2"/>
  <c r="W290" i="2"/>
  <c r="BN289" i="2"/>
  <c r="BL289" i="2"/>
  <c r="X289" i="2"/>
  <c r="BO289" i="2" s="1"/>
  <c r="O289" i="2"/>
  <c r="BN288" i="2"/>
  <c r="BL288" i="2"/>
  <c r="X288" i="2"/>
  <c r="BO288" i="2" s="1"/>
  <c r="O288" i="2"/>
  <c r="BN287" i="2"/>
  <c r="BL287" i="2"/>
  <c r="X287" i="2"/>
  <c r="O287" i="2"/>
  <c r="W285" i="2"/>
  <c r="W284" i="2"/>
  <c r="BN283" i="2"/>
  <c r="BL283" i="2"/>
  <c r="X283" i="2"/>
  <c r="O283" i="2"/>
  <c r="BN282" i="2"/>
  <c r="BL282" i="2"/>
  <c r="X282" i="2"/>
  <c r="BN281" i="2"/>
  <c r="BL281" i="2"/>
  <c r="X281" i="2"/>
  <c r="W279" i="2"/>
  <c r="W278" i="2"/>
  <c r="BN277" i="2"/>
  <c r="BL277" i="2"/>
  <c r="X277" i="2"/>
  <c r="O277" i="2"/>
  <c r="BN276" i="2"/>
  <c r="BL276" i="2"/>
  <c r="X276" i="2"/>
  <c r="O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BO267" i="2" s="1"/>
  <c r="O267" i="2"/>
  <c r="BN266" i="2"/>
  <c r="BL266" i="2"/>
  <c r="X266" i="2"/>
  <c r="O266" i="2"/>
  <c r="BN265" i="2"/>
  <c r="BL265" i="2"/>
  <c r="X265" i="2"/>
  <c r="O265" i="2"/>
  <c r="BN264" i="2"/>
  <c r="BL264" i="2"/>
  <c r="X264" i="2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Y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BO251" i="2" s="1"/>
  <c r="O251" i="2"/>
  <c r="BN250" i="2"/>
  <c r="BL250" i="2"/>
  <c r="X250" i="2"/>
  <c r="BM250" i="2" s="1"/>
  <c r="O250" i="2"/>
  <c r="BN249" i="2"/>
  <c r="BL249" i="2"/>
  <c r="X249" i="2"/>
  <c r="O249" i="2"/>
  <c r="BN248" i="2"/>
  <c r="BL248" i="2"/>
  <c r="X248" i="2"/>
  <c r="O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BN243" i="2"/>
  <c r="BL243" i="2"/>
  <c r="X243" i="2"/>
  <c r="BM243" i="2" s="1"/>
  <c r="BN242" i="2"/>
  <c r="BL242" i="2"/>
  <c r="X242" i="2"/>
  <c r="BO242" i="2" s="1"/>
  <c r="W239" i="2"/>
  <c r="W238" i="2"/>
  <c r="BN237" i="2"/>
  <c r="BL237" i="2"/>
  <c r="X237" i="2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BN225" i="2"/>
  <c r="BL225" i="2"/>
  <c r="X225" i="2"/>
  <c r="O225" i="2"/>
  <c r="W223" i="2"/>
  <c r="W222" i="2"/>
  <c r="BN221" i="2"/>
  <c r="BL221" i="2"/>
  <c r="X221" i="2"/>
  <c r="BO221" i="2" s="1"/>
  <c r="O221" i="2"/>
  <c r="BN220" i="2"/>
  <c r="BL220" i="2"/>
  <c r="X220" i="2"/>
  <c r="BM220" i="2" s="1"/>
  <c r="O220" i="2"/>
  <c r="BN219" i="2"/>
  <c r="BL219" i="2"/>
  <c r="X219" i="2"/>
  <c r="O219" i="2"/>
  <c r="BN218" i="2"/>
  <c r="BL218" i="2"/>
  <c r="X218" i="2"/>
  <c r="O218" i="2"/>
  <c r="BN217" i="2"/>
  <c r="BL217" i="2"/>
  <c r="X217" i="2"/>
  <c r="BO217" i="2" s="1"/>
  <c r="O217" i="2"/>
  <c r="BN216" i="2"/>
  <c r="BL216" i="2"/>
  <c r="X216" i="2"/>
  <c r="BO216" i="2" s="1"/>
  <c r="O216" i="2"/>
  <c r="BN215" i="2"/>
  <c r="BL215" i="2"/>
  <c r="X215" i="2"/>
  <c r="O215" i="2"/>
  <c r="W212" i="2"/>
  <c r="W211" i="2"/>
  <c r="BN210" i="2"/>
  <c r="BL210" i="2"/>
  <c r="X210" i="2"/>
  <c r="BN209" i="2"/>
  <c r="BL209" i="2"/>
  <c r="X209" i="2"/>
  <c r="BN208" i="2"/>
  <c r="BL208" i="2"/>
  <c r="X208" i="2"/>
  <c r="O208" i="2"/>
  <c r="BN207" i="2"/>
  <c r="BL207" i="2"/>
  <c r="X207" i="2"/>
  <c r="O207" i="2"/>
  <c r="W205" i="2"/>
  <c r="W204" i="2"/>
  <c r="BN203" i="2"/>
  <c r="BL203" i="2"/>
  <c r="X203" i="2"/>
  <c r="O203" i="2"/>
  <c r="BN202" i="2"/>
  <c r="BL202" i="2"/>
  <c r="X202" i="2"/>
  <c r="Y202" i="2" s="1"/>
  <c r="BN201" i="2"/>
  <c r="BL201" i="2"/>
  <c r="X201" i="2"/>
  <c r="BN200" i="2"/>
  <c r="BL200" i="2"/>
  <c r="X200" i="2"/>
  <c r="Y200" i="2" s="1"/>
  <c r="BN199" i="2"/>
  <c r="BL199" i="2"/>
  <c r="X199" i="2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O196" i="2"/>
  <c r="BN195" i="2"/>
  <c r="BL195" i="2"/>
  <c r="X195" i="2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N191" i="2"/>
  <c r="BL191" i="2"/>
  <c r="X191" i="2"/>
  <c r="O191" i="2"/>
  <c r="BN190" i="2"/>
  <c r="BL190" i="2"/>
  <c r="X190" i="2"/>
  <c r="O190" i="2"/>
  <c r="BN189" i="2"/>
  <c r="BL189" i="2"/>
  <c r="X189" i="2"/>
  <c r="BM189" i="2" s="1"/>
  <c r="O189" i="2"/>
  <c r="W187" i="2"/>
  <c r="W186" i="2"/>
  <c r="BN185" i="2"/>
  <c r="BL185" i="2"/>
  <c r="X185" i="2"/>
  <c r="BM185" i="2" s="1"/>
  <c r="BN184" i="2"/>
  <c r="BL184" i="2"/>
  <c r="X184" i="2"/>
  <c r="O184" i="2"/>
  <c r="BN183" i="2"/>
  <c r="BL183" i="2"/>
  <c r="X183" i="2"/>
  <c r="BN182" i="2"/>
  <c r="BL182" i="2"/>
  <c r="X182" i="2"/>
  <c r="BN181" i="2"/>
  <c r="BL181" i="2"/>
  <c r="X181" i="2"/>
  <c r="O181" i="2"/>
  <c r="BN180" i="2"/>
  <c r="BL180" i="2"/>
  <c r="X180" i="2"/>
  <c r="O180" i="2"/>
  <c r="BN179" i="2"/>
  <c r="BL179" i="2"/>
  <c r="X179" i="2"/>
  <c r="O179" i="2"/>
  <c r="BN178" i="2"/>
  <c r="BL178" i="2"/>
  <c r="X178" i="2"/>
  <c r="Y178" i="2" s="1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5" i="2"/>
  <c r="W164" i="2"/>
  <c r="BN163" i="2"/>
  <c r="BL163" i="2"/>
  <c r="X163" i="2"/>
  <c r="O163" i="2"/>
  <c r="BN162" i="2"/>
  <c r="BL162" i="2"/>
  <c r="X162" i="2"/>
  <c r="O162" i="2"/>
  <c r="BN161" i="2"/>
  <c r="BL161" i="2"/>
  <c r="X161" i="2"/>
  <c r="O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X165" i="2" s="1"/>
  <c r="O155" i="2"/>
  <c r="W152" i="2"/>
  <c r="W151" i="2"/>
  <c r="BN150" i="2"/>
  <c r="BL150" i="2"/>
  <c r="X150" i="2"/>
  <c r="Y150" i="2" s="1"/>
  <c r="BN149" i="2"/>
  <c r="BL149" i="2"/>
  <c r="X149" i="2"/>
  <c r="Y149" i="2" s="1"/>
  <c r="O149" i="2"/>
  <c r="BN148" i="2"/>
  <c r="BL148" i="2"/>
  <c r="X148" i="2"/>
  <c r="BO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M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W133" i="2"/>
  <c r="W132" i="2"/>
  <c r="BN131" i="2"/>
  <c r="BL131" i="2"/>
  <c r="X131" i="2"/>
  <c r="O131" i="2"/>
  <c r="BN130" i="2"/>
  <c r="BL130" i="2"/>
  <c r="X130" i="2"/>
  <c r="Y130" i="2" s="1"/>
  <c r="O130" i="2"/>
  <c r="BN129" i="2"/>
  <c r="BL129" i="2"/>
  <c r="X129" i="2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O120" i="2" s="1"/>
  <c r="O120" i="2"/>
  <c r="BN119" i="2"/>
  <c r="BL119" i="2"/>
  <c r="X119" i="2"/>
  <c r="O119" i="2"/>
  <c r="BN118" i="2"/>
  <c r="BL118" i="2"/>
  <c r="X118" i="2"/>
  <c r="BN117" i="2"/>
  <c r="BL117" i="2"/>
  <c r="X117" i="2"/>
  <c r="Y117" i="2" s="1"/>
  <c r="O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O100" i="2"/>
  <c r="BN99" i="2"/>
  <c r="BL99" i="2"/>
  <c r="X99" i="2"/>
  <c r="BO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O92" i="2"/>
  <c r="BN91" i="2"/>
  <c r="BL91" i="2"/>
  <c r="X91" i="2"/>
  <c r="BO91" i="2" s="1"/>
  <c r="O91" i="2"/>
  <c r="W89" i="2"/>
  <c r="W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4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BO32" i="2" s="1"/>
  <c r="BN31" i="2"/>
  <c r="BL31" i="2"/>
  <c r="X31" i="2"/>
  <c r="BO31" i="2" s="1"/>
  <c r="BN30" i="2"/>
  <c r="BL30" i="2"/>
  <c r="X30" i="2"/>
  <c r="Y30" i="2" s="1"/>
  <c r="O30" i="2"/>
  <c r="BN29" i="2"/>
  <c r="BL29" i="2"/>
  <c r="X29" i="2"/>
  <c r="Y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O23" i="2"/>
  <c r="BN22" i="2"/>
  <c r="BL22" i="2"/>
  <c r="X22" i="2"/>
  <c r="O22" i="2"/>
  <c r="H10" i="2"/>
  <c r="A9" i="2"/>
  <c r="J9" i="2" s="1"/>
  <c r="D7" i="2"/>
  <c r="P6" i="2"/>
  <c r="O2" i="2"/>
  <c r="BO83" i="2" l="1"/>
  <c r="Y198" i="2"/>
  <c r="BM198" i="2"/>
  <c r="X387" i="2"/>
  <c r="Y61" i="2"/>
  <c r="BM61" i="2"/>
  <c r="Y136" i="2"/>
  <c r="BM136" i="2"/>
  <c r="Y147" i="2"/>
  <c r="BM147" i="2"/>
  <c r="Y250" i="2"/>
  <c r="Y298" i="2"/>
  <c r="BM298" i="2"/>
  <c r="Y367" i="2"/>
  <c r="BM367" i="2"/>
  <c r="Y378" i="2"/>
  <c r="BM378" i="2"/>
  <c r="Y385" i="2"/>
  <c r="BM385" i="2"/>
  <c r="BO385" i="2"/>
  <c r="Y386" i="2"/>
  <c r="BM386" i="2"/>
  <c r="Y397" i="2"/>
  <c r="BM397" i="2"/>
  <c r="Y399" i="2"/>
  <c r="Y403" i="2"/>
  <c r="BM403" i="2"/>
  <c r="Y404" i="2"/>
  <c r="BM404" i="2"/>
  <c r="Y411" i="2"/>
  <c r="BM411" i="2"/>
  <c r="Y419" i="2"/>
  <c r="BM419" i="2"/>
  <c r="Y420" i="2"/>
  <c r="BM420" i="2"/>
  <c r="X509" i="2"/>
  <c r="W578" i="2"/>
  <c r="Y31" i="2"/>
  <c r="BM31" i="2"/>
  <c r="Y33" i="2"/>
  <c r="BM33" i="2"/>
  <c r="Y73" i="2"/>
  <c r="BM73" i="2"/>
  <c r="Y93" i="2"/>
  <c r="BM93" i="2"/>
  <c r="Y99" i="2"/>
  <c r="BO114" i="2"/>
  <c r="Y120" i="2"/>
  <c r="BM120" i="2"/>
  <c r="Y127" i="2"/>
  <c r="BM127" i="2"/>
  <c r="Y160" i="2"/>
  <c r="BM160" i="2"/>
  <c r="Y216" i="2"/>
  <c r="BM216" i="2"/>
  <c r="Y234" i="2"/>
  <c r="BM234" i="2"/>
  <c r="Y242" i="2"/>
  <c r="BM242" i="2"/>
  <c r="Y258" i="2"/>
  <c r="BM258" i="2"/>
  <c r="Y289" i="2"/>
  <c r="BM289" i="2"/>
  <c r="Y315" i="2"/>
  <c r="BM315" i="2"/>
  <c r="Y358" i="2"/>
  <c r="BM358" i="2"/>
  <c r="Y436" i="2"/>
  <c r="BM436" i="2"/>
  <c r="Y448" i="2"/>
  <c r="BM448" i="2"/>
  <c r="Y516" i="2"/>
  <c r="BM516" i="2"/>
  <c r="BM118" i="2"/>
  <c r="BO118" i="2"/>
  <c r="BO156" i="2"/>
  <c r="BM156" i="2"/>
  <c r="Y156" i="2"/>
  <c r="BO181" i="2"/>
  <c r="BM181" i="2"/>
  <c r="Y181" i="2"/>
  <c r="BO183" i="2"/>
  <c r="BM183" i="2"/>
  <c r="Y183" i="2"/>
  <c r="BO203" i="2"/>
  <c r="BM203" i="2"/>
  <c r="Y203" i="2"/>
  <c r="BO227" i="2"/>
  <c r="BM227" i="2"/>
  <c r="Y227" i="2"/>
  <c r="BO256" i="2"/>
  <c r="BM256" i="2"/>
  <c r="Y256" i="2"/>
  <c r="BO283" i="2"/>
  <c r="BM283" i="2"/>
  <c r="Y283" i="2"/>
  <c r="BO300" i="2"/>
  <c r="BM300" i="2"/>
  <c r="Y300" i="2"/>
  <c r="BM332" i="2"/>
  <c r="Y332" i="2"/>
  <c r="BM336" i="2"/>
  <c r="BO336" i="2"/>
  <c r="BO353" i="2"/>
  <c r="Y353" i="2"/>
  <c r="BM481" i="2"/>
  <c r="Y481" i="2"/>
  <c r="BO497" i="2"/>
  <c r="BM497" i="2"/>
  <c r="Y497" i="2"/>
  <c r="BM555" i="2"/>
  <c r="BO555" i="2"/>
  <c r="BO71" i="2"/>
  <c r="Y77" i="2"/>
  <c r="BM77" i="2"/>
  <c r="Y79" i="2"/>
  <c r="Y85" i="2"/>
  <c r="BM85" i="2"/>
  <c r="BO103" i="2"/>
  <c r="Y111" i="2"/>
  <c r="BM111" i="2"/>
  <c r="BO129" i="2"/>
  <c r="Y129" i="2"/>
  <c r="BO169" i="2"/>
  <c r="BM169" i="2"/>
  <c r="Y169" i="2"/>
  <c r="BO182" i="2"/>
  <c r="BM182" i="2"/>
  <c r="Y182" i="2"/>
  <c r="BO194" i="2"/>
  <c r="BM194" i="2"/>
  <c r="Y194" i="2"/>
  <c r="BO246" i="2"/>
  <c r="BM246" i="2"/>
  <c r="Y246" i="2"/>
  <c r="BO264" i="2"/>
  <c r="BM264" i="2"/>
  <c r="Y264" i="2"/>
  <c r="BO294" i="2"/>
  <c r="BM294" i="2"/>
  <c r="Y294" i="2"/>
  <c r="BO331" i="2"/>
  <c r="BM331" i="2"/>
  <c r="Y331" i="2"/>
  <c r="BO335" i="2"/>
  <c r="BM335" i="2"/>
  <c r="Y335" i="2"/>
  <c r="X349" i="2"/>
  <c r="BO345" i="2"/>
  <c r="BM345" i="2"/>
  <c r="Y345" i="2"/>
  <c r="X445" i="2"/>
  <c r="X444" i="2"/>
  <c r="BO443" i="2"/>
  <c r="BM443" i="2"/>
  <c r="Y443" i="2"/>
  <c r="BO450" i="2"/>
  <c r="BM450" i="2"/>
  <c r="Y450" i="2"/>
  <c r="X470" i="2"/>
  <c r="X469" i="2"/>
  <c r="BO468" i="2"/>
  <c r="BM468" i="2"/>
  <c r="Y468" i="2"/>
  <c r="Y469" i="2" s="1"/>
  <c r="BM493" i="2"/>
  <c r="BO493" i="2"/>
  <c r="BM500" i="2"/>
  <c r="Y500" i="2"/>
  <c r="BO520" i="2"/>
  <c r="BM520" i="2"/>
  <c r="Y520" i="2"/>
  <c r="Y523" i="2" s="1"/>
  <c r="BM561" i="2"/>
  <c r="BO561" i="2"/>
  <c r="X439" i="2"/>
  <c r="BO28" i="2"/>
  <c r="BM28" i="2"/>
  <c r="Y28" i="2"/>
  <c r="BM29" i="2"/>
  <c r="BO29" i="2"/>
  <c r="BM54" i="2"/>
  <c r="BO54" i="2"/>
  <c r="BO68" i="2"/>
  <c r="BM68" i="2"/>
  <c r="Y68" i="2"/>
  <c r="BM76" i="2"/>
  <c r="BO76" i="2"/>
  <c r="BO84" i="2"/>
  <c r="Y84" i="2"/>
  <c r="BO100" i="2"/>
  <c r="BM100" i="2"/>
  <c r="Y100" i="2"/>
  <c r="BO108" i="2"/>
  <c r="BM108" i="2"/>
  <c r="Y108" i="2"/>
  <c r="BM109" i="2"/>
  <c r="BO109" i="2"/>
  <c r="BO110" i="2"/>
  <c r="Y110" i="2"/>
  <c r="BM115" i="2"/>
  <c r="Y115" i="2"/>
  <c r="BO121" i="2"/>
  <c r="Y121" i="2"/>
  <c r="BM130" i="2"/>
  <c r="BO130" i="2"/>
  <c r="BO131" i="2"/>
  <c r="BM131" i="2"/>
  <c r="Y131" i="2"/>
  <c r="BO162" i="2"/>
  <c r="BM162" i="2"/>
  <c r="Y162" i="2"/>
  <c r="BO179" i="2"/>
  <c r="BM179" i="2"/>
  <c r="Y179" i="2"/>
  <c r="BO190" i="2"/>
  <c r="BM190" i="2"/>
  <c r="Y190" i="2"/>
  <c r="BO218" i="2"/>
  <c r="BM218" i="2"/>
  <c r="Y218" i="2"/>
  <c r="BM236" i="2"/>
  <c r="Y236" i="2"/>
  <c r="BO248" i="2"/>
  <c r="BM248" i="2"/>
  <c r="Y248" i="2"/>
  <c r="BM257" i="2"/>
  <c r="X272" i="2"/>
  <c r="BO262" i="2"/>
  <c r="BM262" i="2"/>
  <c r="Y262" i="2"/>
  <c r="BM270" i="2"/>
  <c r="Y270" i="2"/>
  <c r="X291" i="2"/>
  <c r="BO287" i="2"/>
  <c r="BM287" i="2"/>
  <c r="Y287" i="2"/>
  <c r="BM299" i="2"/>
  <c r="BO304" i="2"/>
  <c r="BM304" i="2"/>
  <c r="Y304" i="2"/>
  <c r="BM334" i="2"/>
  <c r="Y334" i="2"/>
  <c r="BO341" i="2"/>
  <c r="BM341" i="2"/>
  <c r="Y341" i="2"/>
  <c r="X361" i="2"/>
  <c r="Y359" i="2"/>
  <c r="X375" i="2"/>
  <c r="X374" i="2"/>
  <c r="BO371" i="2"/>
  <c r="BM371" i="2"/>
  <c r="Y371" i="2"/>
  <c r="BO373" i="2"/>
  <c r="BM373" i="2"/>
  <c r="Y373" i="2"/>
  <c r="BM379" i="2"/>
  <c r="BO381" i="2"/>
  <c r="BM381" i="2"/>
  <c r="Y381" i="2"/>
  <c r="BO392" i="2"/>
  <c r="BM392" i="2"/>
  <c r="Y392" i="2"/>
  <c r="Y394" i="2" s="1"/>
  <c r="BM402" i="2"/>
  <c r="BO402" i="2"/>
  <c r="BO407" i="2"/>
  <c r="BM407" i="2"/>
  <c r="Y407" i="2"/>
  <c r="BO410" i="2"/>
  <c r="Y410" i="2"/>
  <c r="BO415" i="2"/>
  <c r="BM415" i="2"/>
  <c r="Y415" i="2"/>
  <c r="BO426" i="2"/>
  <c r="BM426" i="2"/>
  <c r="Y426" i="2"/>
  <c r="X456" i="2"/>
  <c r="X457" i="2"/>
  <c r="BM447" i="2"/>
  <c r="BO449" i="2"/>
  <c r="Y449" i="2"/>
  <c r="B584" i="2"/>
  <c r="BM23" i="2"/>
  <c r="BO23" i="2"/>
  <c r="BM60" i="2"/>
  <c r="Y60" i="2"/>
  <c r="BO72" i="2"/>
  <c r="Y72" i="2"/>
  <c r="BO80" i="2"/>
  <c r="BM80" i="2"/>
  <c r="Y80" i="2"/>
  <c r="BM92" i="2"/>
  <c r="BO92" i="2"/>
  <c r="BO104" i="2"/>
  <c r="Y104" i="2"/>
  <c r="BO112" i="2"/>
  <c r="BM112" i="2"/>
  <c r="Y112" i="2"/>
  <c r="BM116" i="2"/>
  <c r="BO116" i="2"/>
  <c r="BO119" i="2"/>
  <c r="BM119" i="2"/>
  <c r="Y119" i="2"/>
  <c r="BM122" i="2"/>
  <c r="BM128" i="2"/>
  <c r="BO128" i="2"/>
  <c r="BO137" i="2"/>
  <c r="BM137" i="2"/>
  <c r="Y137" i="2"/>
  <c r="BM155" i="2"/>
  <c r="BO158" i="2"/>
  <c r="BM158" i="2"/>
  <c r="Y158" i="2"/>
  <c r="BO173" i="2"/>
  <c r="BM173" i="2"/>
  <c r="Y173" i="2"/>
  <c r="X204" i="2"/>
  <c r="BO196" i="2"/>
  <c r="BM196" i="2"/>
  <c r="Y196" i="2"/>
  <c r="BO207" i="2"/>
  <c r="BM207" i="2"/>
  <c r="Y207" i="2"/>
  <c r="X238" i="2"/>
  <c r="BO232" i="2"/>
  <c r="BM232" i="2"/>
  <c r="Y232" i="2"/>
  <c r="BO236" i="2"/>
  <c r="BO244" i="2"/>
  <c r="BM244" i="2"/>
  <c r="Y244" i="2"/>
  <c r="BO266" i="2"/>
  <c r="BM266" i="2"/>
  <c r="Y266" i="2"/>
  <c r="BO270" i="2"/>
  <c r="BO277" i="2"/>
  <c r="BM277" i="2"/>
  <c r="Y277" i="2"/>
  <c r="X290" i="2"/>
  <c r="BM296" i="2"/>
  <c r="Y296" i="2"/>
  <c r="BO333" i="2"/>
  <c r="BM333" i="2"/>
  <c r="Y333" i="2"/>
  <c r="BO334" i="2"/>
  <c r="BO347" i="2"/>
  <c r="BM347" i="2"/>
  <c r="Y347" i="2"/>
  <c r="BO352" i="2"/>
  <c r="X355" i="2"/>
  <c r="BO365" i="2"/>
  <c r="BM365" i="2"/>
  <c r="Y365" i="2"/>
  <c r="BO372" i="2"/>
  <c r="BM372" i="2"/>
  <c r="Y372" i="2"/>
  <c r="BM377" i="2"/>
  <c r="BO377" i="2"/>
  <c r="BO400" i="2"/>
  <c r="BM400" i="2"/>
  <c r="Y400" i="2"/>
  <c r="BO454" i="2"/>
  <c r="BM454" i="2"/>
  <c r="Y454" i="2"/>
  <c r="BO473" i="2"/>
  <c r="BM473" i="2"/>
  <c r="Y473" i="2"/>
  <c r="BM515" i="2"/>
  <c r="BO515" i="2"/>
  <c r="BM521" i="2"/>
  <c r="X523" i="2"/>
  <c r="BM563" i="2"/>
  <c r="BO563" i="2"/>
  <c r="X572" i="2"/>
  <c r="X37" i="2"/>
  <c r="BM78" i="2"/>
  <c r="BO78" i="2"/>
  <c r="BM94" i="2"/>
  <c r="BO94" i="2"/>
  <c r="X105" i="2"/>
  <c r="BM98" i="2"/>
  <c r="BO98" i="2"/>
  <c r="X106" i="2"/>
  <c r="BM117" i="2"/>
  <c r="X212" i="2"/>
  <c r="BO332" i="2"/>
  <c r="X369" i="2"/>
  <c r="X388" i="2"/>
  <c r="X395" i="2"/>
  <c r="BO408" i="2"/>
  <c r="BM408" i="2"/>
  <c r="Y408" i="2"/>
  <c r="BM413" i="2"/>
  <c r="BO413" i="2"/>
  <c r="BO416" i="2"/>
  <c r="BM416" i="2"/>
  <c r="Y416" i="2"/>
  <c r="BO421" i="2"/>
  <c r="Y421" i="2"/>
  <c r="BM452" i="2"/>
  <c r="BO452" i="2"/>
  <c r="X462" i="2"/>
  <c r="X461" i="2"/>
  <c r="BO460" i="2"/>
  <c r="BM460" i="2"/>
  <c r="Y460" i="2"/>
  <c r="X466" i="2"/>
  <c r="X465" i="2"/>
  <c r="BO464" i="2"/>
  <c r="BM464" i="2"/>
  <c r="Y464" i="2"/>
  <c r="Y465" i="2" s="1"/>
  <c r="U584" i="2"/>
  <c r="X482" i="2"/>
  <c r="Y480" i="2"/>
  <c r="X517" i="2"/>
  <c r="X518" i="2"/>
  <c r="BO512" i="2"/>
  <c r="BM512" i="2"/>
  <c r="Y512" i="2"/>
  <c r="X527" i="2"/>
  <c r="BO526" i="2"/>
  <c r="BM526" i="2"/>
  <c r="Y526" i="2"/>
  <c r="Y527" i="2" s="1"/>
  <c r="X528" i="2"/>
  <c r="BM533" i="2"/>
  <c r="BO533" i="2"/>
  <c r="BM535" i="2"/>
  <c r="BO535" i="2"/>
  <c r="BM537" i="2"/>
  <c r="BO537" i="2"/>
  <c r="BM539" i="2"/>
  <c r="BO539" i="2"/>
  <c r="X542" i="2"/>
  <c r="BM545" i="2"/>
  <c r="BO545" i="2"/>
  <c r="BM547" i="2"/>
  <c r="BO547" i="2"/>
  <c r="X550" i="2"/>
  <c r="BM553" i="2"/>
  <c r="BO553" i="2"/>
  <c r="BO570" i="2"/>
  <c r="Y570" i="2"/>
  <c r="BM406" i="2"/>
  <c r="BM417" i="2"/>
  <c r="X429" i="2"/>
  <c r="BO481" i="2"/>
  <c r="X486" i="2"/>
  <c r="BM495" i="2"/>
  <c r="BO495" i="2"/>
  <c r="BO500" i="2"/>
  <c r="BM502" i="2"/>
  <c r="BO502" i="2"/>
  <c r="BM506" i="2"/>
  <c r="BO506" i="2"/>
  <c r="X524" i="2"/>
  <c r="BM532" i="2"/>
  <c r="BM534" i="2"/>
  <c r="BO534" i="2"/>
  <c r="BM536" i="2"/>
  <c r="BO536" i="2"/>
  <c r="BM538" i="2"/>
  <c r="BO538" i="2"/>
  <c r="BM540" i="2"/>
  <c r="BO540" i="2"/>
  <c r="X549" i="2"/>
  <c r="BM544" i="2"/>
  <c r="BO544" i="2"/>
  <c r="BM546" i="2"/>
  <c r="BO546" i="2"/>
  <c r="BM548" i="2"/>
  <c r="BO548" i="2"/>
  <c r="Y175" i="2"/>
  <c r="Y306" i="2"/>
  <c r="W575" i="2"/>
  <c r="X24" i="2"/>
  <c r="Y35" i="2"/>
  <c r="Y39" i="2"/>
  <c r="Y40" i="2" s="1"/>
  <c r="Y43" i="2"/>
  <c r="Y44" i="2" s="1"/>
  <c r="Y47" i="2"/>
  <c r="Y48" i="2" s="1"/>
  <c r="Y53" i="2"/>
  <c r="X64" i="2"/>
  <c r="Y70" i="2"/>
  <c r="Y82" i="2"/>
  <c r="Y102" i="2"/>
  <c r="Y113" i="2"/>
  <c r="X133" i="2"/>
  <c r="BM149" i="2"/>
  <c r="I584" i="2"/>
  <c r="Y168" i="2"/>
  <c r="X171" i="2"/>
  <c r="BO168" i="2"/>
  <c r="X170" i="2"/>
  <c r="BO202" i="2"/>
  <c r="BM202" i="2"/>
  <c r="BO340" i="2"/>
  <c r="BM340" i="2"/>
  <c r="Y340" i="2"/>
  <c r="BO412" i="2"/>
  <c r="BM412" i="2"/>
  <c r="X433" i="2"/>
  <c r="X432" i="2"/>
  <c r="BO431" i="2"/>
  <c r="BM431" i="2"/>
  <c r="Y431" i="2"/>
  <c r="Y432" i="2" s="1"/>
  <c r="BO451" i="2"/>
  <c r="BM451" i="2"/>
  <c r="Y185" i="2"/>
  <c r="BO185" i="2"/>
  <c r="BO562" i="2"/>
  <c r="BM562" i="2"/>
  <c r="X152" i="2"/>
  <c r="BM22" i="2"/>
  <c r="X55" i="2"/>
  <c r="BM75" i="2"/>
  <c r="BM87" i="2"/>
  <c r="BM91" i="2"/>
  <c r="X123" i="2"/>
  <c r="X142" i="2"/>
  <c r="H584" i="2"/>
  <c r="X164" i="2"/>
  <c r="Y155" i="2"/>
  <c r="BM209" i="2"/>
  <c r="Y209" i="2"/>
  <c r="J584" i="2"/>
  <c r="BO215" i="2"/>
  <c r="BM215" i="2"/>
  <c r="X222" i="2"/>
  <c r="Y215" i="2"/>
  <c r="BO249" i="2"/>
  <c r="BM249" i="2"/>
  <c r="Y249" i="2"/>
  <c r="BO295" i="2"/>
  <c r="BM295" i="2"/>
  <c r="Y295" i="2"/>
  <c r="BM337" i="2"/>
  <c r="Y337" i="2"/>
  <c r="X307" i="2"/>
  <c r="X306" i="2"/>
  <c r="BO305" i="2"/>
  <c r="BM305" i="2"/>
  <c r="X301" i="2"/>
  <c r="Y562" i="2"/>
  <c r="BM35" i="2"/>
  <c r="BM47" i="2"/>
  <c r="E584" i="2"/>
  <c r="BM70" i="2"/>
  <c r="BM82" i="2"/>
  <c r="X95" i="2"/>
  <c r="BM102" i="2"/>
  <c r="BM113" i="2"/>
  <c r="F584" i="2"/>
  <c r="BO139" i="2"/>
  <c r="BO149" i="2"/>
  <c r="BO199" i="2"/>
  <c r="BM199" i="2"/>
  <c r="Y199" i="2"/>
  <c r="BM237" i="2"/>
  <c r="Y237" i="2"/>
  <c r="BM271" i="2"/>
  <c r="Y271" i="2"/>
  <c r="X317" i="2"/>
  <c r="BO314" i="2"/>
  <c r="BM314" i="2"/>
  <c r="BO316" i="2"/>
  <c r="BM316" i="2"/>
  <c r="Y316" i="2"/>
  <c r="BO401" i="2"/>
  <c r="BM401" i="2"/>
  <c r="X476" i="2"/>
  <c r="BO475" i="2"/>
  <c r="BM475" i="2"/>
  <c r="BO554" i="2"/>
  <c r="BM554" i="2"/>
  <c r="Y554" i="2"/>
  <c r="X566" i="2"/>
  <c r="X565" i="2"/>
  <c r="BO560" i="2"/>
  <c r="BM560" i="2"/>
  <c r="BO208" i="2"/>
  <c r="BM208" i="2"/>
  <c r="Y208" i="2"/>
  <c r="Y91" i="2"/>
  <c r="W574" i="2"/>
  <c r="BO75" i="2"/>
  <c r="BO87" i="2"/>
  <c r="G584" i="2"/>
  <c r="X151" i="2"/>
  <c r="Y157" i="2"/>
  <c r="BO159" i="2"/>
  <c r="BM159" i="2"/>
  <c r="BM161" i="2"/>
  <c r="Y161" i="2"/>
  <c r="Y163" i="2"/>
  <c r="BO163" i="2"/>
  <c r="BO197" i="2"/>
  <c r="BM197" i="2"/>
  <c r="Y197" i="2"/>
  <c r="X211" i="2"/>
  <c r="X223" i="2"/>
  <c r="BO245" i="2"/>
  <c r="BM245" i="2"/>
  <c r="Y245" i="2"/>
  <c r="Y314" i="2"/>
  <c r="Y401" i="2"/>
  <c r="X477" i="2"/>
  <c r="Y475" i="2"/>
  <c r="W584" i="2"/>
  <c r="Y560" i="2"/>
  <c r="X141" i="2"/>
  <c r="BO43" i="2"/>
  <c r="X56" i="2"/>
  <c r="BM72" i="2"/>
  <c r="Y74" i="2"/>
  <c r="BM84" i="2"/>
  <c r="Y86" i="2"/>
  <c r="BO102" i="2"/>
  <c r="BM104" i="2"/>
  <c r="BM121" i="2"/>
  <c r="X124" i="2"/>
  <c r="BM129" i="2"/>
  <c r="Y138" i="2"/>
  <c r="Y146" i="2"/>
  <c r="Y148" i="2"/>
  <c r="Y159" i="2"/>
  <c r="Y193" i="2"/>
  <c r="BO195" i="2"/>
  <c r="BM195" i="2"/>
  <c r="Y195" i="2"/>
  <c r="BO209" i="2"/>
  <c r="Y220" i="2"/>
  <c r="BO235" i="2"/>
  <c r="BM235" i="2"/>
  <c r="Y235" i="2"/>
  <c r="Y243" i="2"/>
  <c r="BO269" i="2"/>
  <c r="BM269" i="2"/>
  <c r="Y269" i="2"/>
  <c r="BO276" i="2"/>
  <c r="BM276" i="2"/>
  <c r="X278" i="2"/>
  <c r="Y276" i="2"/>
  <c r="BM281" i="2"/>
  <c r="Y281" i="2"/>
  <c r="X285" i="2"/>
  <c r="X284" i="2"/>
  <c r="X325" i="2"/>
  <c r="BO324" i="2"/>
  <c r="BM324" i="2"/>
  <c r="Y324" i="2"/>
  <c r="Y325" i="2" s="1"/>
  <c r="BO337" i="2"/>
  <c r="R584" i="2"/>
  <c r="X175" i="2"/>
  <c r="BO174" i="2"/>
  <c r="BM174" i="2"/>
  <c r="BM43" i="2"/>
  <c r="X25" i="2"/>
  <c r="Y32" i="2"/>
  <c r="BM62" i="2"/>
  <c r="BM79" i="2"/>
  <c r="Y81" i="2"/>
  <c r="X88" i="2"/>
  <c r="X96" i="2"/>
  <c r="BM99" i="2"/>
  <c r="Y101" i="2"/>
  <c r="BM110" i="2"/>
  <c r="BO117" i="2"/>
  <c r="Y140" i="2"/>
  <c r="BM150" i="2"/>
  <c r="BO155" i="2"/>
  <c r="BM157" i="2"/>
  <c r="BM163" i="2"/>
  <c r="X187" i="2"/>
  <c r="BO200" i="2"/>
  <c r="BM200" i="2"/>
  <c r="BO210" i="2"/>
  <c r="BM210" i="2"/>
  <c r="Y210" i="2"/>
  <c r="BM225" i="2"/>
  <c r="Y225" i="2"/>
  <c r="X229" i="2"/>
  <c r="X228" i="2"/>
  <c r="BO237" i="2"/>
  <c r="X253" i="2"/>
  <c r="BO271" i="2"/>
  <c r="BO338" i="2"/>
  <c r="BM338" i="2"/>
  <c r="Y338" i="2"/>
  <c r="V584" i="2"/>
  <c r="BO501" i="2"/>
  <c r="BM501" i="2"/>
  <c r="Y501" i="2"/>
  <c r="BO219" i="2"/>
  <c r="BM219" i="2"/>
  <c r="Y219" i="2"/>
  <c r="BM297" i="2"/>
  <c r="Y297" i="2"/>
  <c r="H9" i="2"/>
  <c r="BO39" i="2"/>
  <c r="BO47" i="2"/>
  <c r="Y69" i="2"/>
  <c r="Y23" i="2"/>
  <c r="Y27" i="2"/>
  <c r="BO60" i="2"/>
  <c r="BM74" i="2"/>
  <c r="BM86" i="2"/>
  <c r="Y92" i="2"/>
  <c r="Y114" i="2"/>
  <c r="BM138" i="2"/>
  <c r="BM146" i="2"/>
  <c r="BM148" i="2"/>
  <c r="BO161" i="2"/>
  <c r="X176" i="2"/>
  <c r="BM193" i="2"/>
  <c r="BO263" i="2"/>
  <c r="BM263" i="2"/>
  <c r="BO265" i="2"/>
  <c r="BM265" i="2"/>
  <c r="Y265" i="2"/>
  <c r="N584" i="2"/>
  <c r="X312" i="2"/>
  <c r="X311" i="2"/>
  <c r="BO310" i="2"/>
  <c r="O584" i="2"/>
  <c r="BM310" i="2"/>
  <c r="BO427" i="2"/>
  <c r="BM427" i="2"/>
  <c r="Y427" i="2"/>
  <c r="X438" i="2"/>
  <c r="BO435" i="2"/>
  <c r="BM435" i="2"/>
  <c r="Y435" i="2"/>
  <c r="BO494" i="2"/>
  <c r="BM494" i="2"/>
  <c r="Y494" i="2"/>
  <c r="BO564" i="2"/>
  <c r="BM564" i="2"/>
  <c r="Y139" i="2"/>
  <c r="BO53" i="2"/>
  <c r="A10" i="2"/>
  <c r="D584" i="2"/>
  <c r="Y76" i="2"/>
  <c r="BO30" i="2"/>
  <c r="Y54" i="2"/>
  <c r="Y59" i="2"/>
  <c r="BO62" i="2"/>
  <c r="BO67" i="2"/>
  <c r="BM69" i="2"/>
  <c r="Y71" i="2"/>
  <c r="BM81" i="2"/>
  <c r="Y83" i="2"/>
  <c r="BM101" i="2"/>
  <c r="Y103" i="2"/>
  <c r="Y116" i="2"/>
  <c r="Y118" i="2"/>
  <c r="Y126" i="2"/>
  <c r="BM140" i="2"/>
  <c r="BO150" i="2"/>
  <c r="BO184" i="2"/>
  <c r="BM184" i="2"/>
  <c r="Y184" i="2"/>
  <c r="Y189" i="2"/>
  <c r="X205" i="2"/>
  <c r="BO189" i="2"/>
  <c r="BO191" i="2"/>
  <c r="BM191" i="2"/>
  <c r="BO220" i="2"/>
  <c r="BO243" i="2"/>
  <c r="BM255" i="2"/>
  <c r="Y255" i="2"/>
  <c r="X260" i="2"/>
  <c r="X259" i="2"/>
  <c r="Y263" i="2"/>
  <c r="BO281" i="2"/>
  <c r="Y310" i="2"/>
  <c r="Y311" i="2" s="1"/>
  <c r="X318" i="2"/>
  <c r="BO366" i="2"/>
  <c r="BM366" i="2"/>
  <c r="Y366" i="2"/>
  <c r="BO499" i="2"/>
  <c r="BM499" i="2"/>
  <c r="X558" i="2"/>
  <c r="X557" i="2"/>
  <c r="BO552" i="2"/>
  <c r="BM552" i="2"/>
  <c r="Y552" i="2"/>
  <c r="Y564" i="2"/>
  <c r="X343" i="2"/>
  <c r="P584" i="2"/>
  <c r="X342" i="2"/>
  <c r="BM330" i="2"/>
  <c r="Y22" i="2"/>
  <c r="BO192" i="2"/>
  <c r="BM192" i="2"/>
  <c r="Y192" i="2"/>
  <c r="BM251" i="2"/>
  <c r="Y251" i="2"/>
  <c r="Y330" i="2"/>
  <c r="BM39" i="2"/>
  <c r="BO22" i="2"/>
  <c r="BM30" i="2"/>
  <c r="BM32" i="2"/>
  <c r="BM67" i="2"/>
  <c r="X36" i="2"/>
  <c r="X40" i="2"/>
  <c r="X44" i="2"/>
  <c r="X48" i="2"/>
  <c r="F10" i="2"/>
  <c r="BM34" i="2"/>
  <c r="BM27" i="2"/>
  <c r="X89" i="2"/>
  <c r="Y98" i="2"/>
  <c r="Y122" i="2"/>
  <c r="Y128" i="2"/>
  <c r="BO146" i="2"/>
  <c r="X186" i="2"/>
  <c r="BO178" i="2"/>
  <c r="BM178" i="2"/>
  <c r="BO180" i="2"/>
  <c r="BM180" i="2"/>
  <c r="Y180" i="2"/>
  <c r="Y191" i="2"/>
  <c r="BO225" i="2"/>
  <c r="X239" i="2"/>
  <c r="X273" i="2"/>
  <c r="BO282" i="2"/>
  <c r="BM282" i="2"/>
  <c r="Y282" i="2"/>
  <c r="Y336" i="2"/>
  <c r="BM339" i="2"/>
  <c r="Y339" i="2"/>
  <c r="Y499" i="2"/>
  <c r="K584" i="2"/>
  <c r="W576" i="2"/>
  <c r="BM53" i="2"/>
  <c r="F9" i="2"/>
  <c r="Y34" i="2"/>
  <c r="BM59" i="2"/>
  <c r="X63" i="2"/>
  <c r="BM126" i="2"/>
  <c r="X132" i="2"/>
  <c r="BO201" i="2"/>
  <c r="BM201" i="2"/>
  <c r="Y201" i="2"/>
  <c r="BM221" i="2"/>
  <c r="Y221" i="2"/>
  <c r="BO226" i="2"/>
  <c r="BM226" i="2"/>
  <c r="Y226" i="2"/>
  <c r="X252" i="2"/>
  <c r="BO250" i="2"/>
  <c r="X279" i="2"/>
  <c r="BO296" i="2"/>
  <c r="X321" i="2"/>
  <c r="BO320" i="2"/>
  <c r="BM320" i="2"/>
  <c r="Y320" i="2"/>
  <c r="Y321" i="2" s="1"/>
  <c r="X326" i="2"/>
  <c r="BO414" i="2"/>
  <c r="BM414" i="2"/>
  <c r="Y414" i="2"/>
  <c r="BO453" i="2"/>
  <c r="BM453" i="2"/>
  <c r="Y453" i="2"/>
  <c r="BO492" i="2"/>
  <c r="BM492" i="2"/>
  <c r="BO514" i="2"/>
  <c r="BM514" i="2"/>
  <c r="BO556" i="2"/>
  <c r="BM556" i="2"/>
  <c r="Y556" i="2"/>
  <c r="L584" i="2"/>
  <c r="BO257" i="2"/>
  <c r="BO299" i="2"/>
  <c r="X302" i="2"/>
  <c r="BM353" i="2"/>
  <c r="BM359" i="2"/>
  <c r="BM364" i="2"/>
  <c r="BO379" i="2"/>
  <c r="BM393" i="2"/>
  <c r="BM399" i="2"/>
  <c r="BO406" i="2"/>
  <c r="BM410" i="2"/>
  <c r="BO417" i="2"/>
  <c r="BM421" i="2"/>
  <c r="BM425" i="2"/>
  <c r="BO447" i="2"/>
  <c r="BM449" i="2"/>
  <c r="BM480" i="2"/>
  <c r="BO521" i="2"/>
  <c r="BM568" i="2"/>
  <c r="BM570" i="2"/>
  <c r="X350" i="2"/>
  <c r="X356" i="2"/>
  <c r="X368" i="2"/>
  <c r="X487" i="2"/>
  <c r="X503" i="2"/>
  <c r="Y544" i="2"/>
  <c r="Y549" i="2" s="1"/>
  <c r="X573" i="2"/>
  <c r="Y217" i="2"/>
  <c r="Y233" i="2"/>
  <c r="Y247" i="2"/>
  <c r="Y267" i="2"/>
  <c r="Y288" i="2"/>
  <c r="Y346" i="2"/>
  <c r="BO359" i="2"/>
  <c r="BO364" i="2"/>
  <c r="Y380" i="2"/>
  <c r="BO393" i="2"/>
  <c r="Y405" i="2"/>
  <c r="Y418" i="2"/>
  <c r="BO425" i="2"/>
  <c r="Y437" i="2"/>
  <c r="Y442" i="2"/>
  <c r="Y455" i="2"/>
  <c r="Y459" i="2"/>
  <c r="BO480" i="2"/>
  <c r="X483" i="2"/>
  <c r="Y496" i="2"/>
  <c r="Y507" i="2"/>
  <c r="Y511" i="2"/>
  <c r="Y532" i="2"/>
  <c r="Y541" i="2" s="1"/>
  <c r="X382" i="2"/>
  <c r="Q584" i="2"/>
  <c r="BM217" i="2"/>
  <c r="BM233" i="2"/>
  <c r="BM247" i="2"/>
  <c r="BM267" i="2"/>
  <c r="BM288" i="2"/>
  <c r="BM346" i="2"/>
  <c r="Y348" i="2"/>
  <c r="Y352" i="2"/>
  <c r="Y354" i="2"/>
  <c r="X360" i="2"/>
  <c r="BM380" i="2"/>
  <c r="X394" i="2"/>
  <c r="Y398" i="2"/>
  <c r="BM405" i="2"/>
  <c r="Y409" i="2"/>
  <c r="BM418" i="2"/>
  <c r="X422" i="2"/>
  <c r="BM437" i="2"/>
  <c r="BM442" i="2"/>
  <c r="BM455" i="2"/>
  <c r="BM459" i="2"/>
  <c r="Y474" i="2"/>
  <c r="Y485" i="2"/>
  <c r="Y486" i="2" s="1"/>
  <c r="Y491" i="2"/>
  <c r="BM496" i="2"/>
  <c r="Y498" i="2"/>
  <c r="X504" i="2"/>
  <c r="BM507" i="2"/>
  <c r="BM511" i="2"/>
  <c r="Y513" i="2"/>
  <c r="Y569" i="2"/>
  <c r="Y571" i="2"/>
  <c r="Y561" i="2"/>
  <c r="Y563" i="2"/>
  <c r="S584" i="2"/>
  <c r="BM348" i="2"/>
  <c r="BM352" i="2"/>
  <c r="BM354" i="2"/>
  <c r="Y377" i="2"/>
  <c r="X383" i="2"/>
  <c r="BM398" i="2"/>
  <c r="Y402" i="2"/>
  <c r="BM409" i="2"/>
  <c r="Y413" i="2"/>
  <c r="X428" i="2"/>
  <c r="BO442" i="2"/>
  <c r="Y452" i="2"/>
  <c r="BO459" i="2"/>
  <c r="BM474" i="2"/>
  <c r="BM485" i="2"/>
  <c r="BM491" i="2"/>
  <c r="Y493" i="2"/>
  <c r="BM498" i="2"/>
  <c r="BO511" i="2"/>
  <c r="BM513" i="2"/>
  <c r="Y515" i="2"/>
  <c r="Y553" i="2"/>
  <c r="Y555" i="2"/>
  <c r="BM569" i="2"/>
  <c r="BM571" i="2"/>
  <c r="T584" i="2"/>
  <c r="X423" i="2"/>
  <c r="Y506" i="2"/>
  <c r="Y447" i="2"/>
  <c r="BO491" i="2"/>
  <c r="X541" i="2"/>
  <c r="Y428" i="2" l="1"/>
  <c r="Y387" i="2"/>
  <c r="Y360" i="2"/>
  <c r="Y238" i="2"/>
  <c r="Y186" i="2"/>
  <c r="Y259" i="2"/>
  <c r="Y461" i="2"/>
  <c r="Y444" i="2"/>
  <c r="Y63" i="2"/>
  <c r="Y278" i="2"/>
  <c r="Y317" i="2"/>
  <c r="Y170" i="2"/>
  <c r="Y476" i="2"/>
  <c r="Y355" i="2"/>
  <c r="Y290" i="2"/>
  <c r="Y252" i="2"/>
  <c r="Y368" i="2"/>
  <c r="Y482" i="2"/>
  <c r="Y572" i="2"/>
  <c r="Y422" i="2"/>
  <c r="Y272" i="2"/>
  <c r="Y565" i="2"/>
  <c r="Y95" i="2"/>
  <c r="Y132" i="2"/>
  <c r="Y438" i="2"/>
  <c r="Y36" i="2"/>
  <c r="Y88" i="2"/>
  <c r="Y228" i="2"/>
  <c r="Y284" i="2"/>
  <c r="Y141" i="2"/>
  <c r="Y211" i="2"/>
  <c r="Y123" i="2"/>
  <c r="Y374" i="2"/>
  <c r="Y517" i="2"/>
  <c r="Y24" i="2"/>
  <c r="Y301" i="2"/>
  <c r="X578" i="2"/>
  <c r="X575" i="2"/>
  <c r="Y164" i="2"/>
  <c r="W577" i="2"/>
  <c r="Y105" i="2"/>
  <c r="X576" i="2"/>
  <c r="Y456" i="2"/>
  <c r="Y508" i="2"/>
  <c r="Y382" i="2"/>
  <c r="Y349" i="2"/>
  <c r="Y342" i="2"/>
  <c r="Y222" i="2"/>
  <c r="Y557" i="2"/>
  <c r="Y151" i="2"/>
  <c r="Y55" i="2"/>
  <c r="Y503" i="2"/>
  <c r="Y204" i="2"/>
  <c r="X574" i="2"/>
  <c r="X577" i="2" l="1"/>
  <c r="Y579" i="2"/>
</calcChain>
</file>

<file path=xl/sharedStrings.xml><?xml version="1.0" encoding="utf-8"?>
<sst xmlns="http://schemas.openxmlformats.org/spreadsheetml/2006/main" count="3925" uniqueCount="854">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</sst>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17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1" zoomScaleNormal="100" zoomScaleSheetLayoutView="100" workbookViewId="0">
      <selection activeCell="AA594" sqref="AA5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0" t="s">
        <v>29</v>
      </c>
      <c r="E1" s="410"/>
      <c r="F1" s="410"/>
      <c r="G1" s="14" t="s">
        <v>67</v>
      </c>
      <c r="H1" s="410" t="s">
        <v>49</v>
      </c>
      <c r="I1" s="410"/>
      <c r="J1" s="410"/>
      <c r="K1" s="410"/>
      <c r="L1" s="410"/>
      <c r="M1" s="410"/>
      <c r="N1" s="410"/>
      <c r="O1" s="410"/>
      <c r="P1" s="410"/>
      <c r="Q1" s="411" t="s">
        <v>68</v>
      </c>
      <c r="R1" s="412"/>
      <c r="S1" s="41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3"/>
      <c r="P3" s="413"/>
      <c r="Q3" s="413"/>
      <c r="R3" s="413"/>
      <c r="S3" s="413"/>
      <c r="T3" s="413"/>
      <c r="U3" s="413"/>
      <c r="V3" s="41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4" t="s">
        <v>8</v>
      </c>
      <c r="B5" s="414"/>
      <c r="C5" s="414"/>
      <c r="D5" s="415"/>
      <c r="E5" s="415"/>
      <c r="F5" s="416" t="s">
        <v>14</v>
      </c>
      <c r="G5" s="416"/>
      <c r="H5" s="415"/>
      <c r="I5" s="415"/>
      <c r="J5" s="415"/>
      <c r="K5" s="415"/>
      <c r="L5" s="415"/>
      <c r="M5" s="73"/>
      <c r="O5" s="27" t="s">
        <v>4</v>
      </c>
      <c r="P5" s="417">
        <v>45477</v>
      </c>
      <c r="Q5" s="417"/>
      <c r="S5" s="418" t="s">
        <v>3</v>
      </c>
      <c r="T5" s="419"/>
      <c r="U5" s="420" t="s">
        <v>840</v>
      </c>
      <c r="V5" s="421"/>
      <c r="AA5" s="60"/>
      <c r="AB5" s="60"/>
      <c r="AC5" s="60"/>
    </row>
    <row r="6" spans="1:30" s="17" customFormat="1" ht="24" customHeight="1" x14ac:dyDescent="0.2">
      <c r="A6" s="414" t="s">
        <v>1</v>
      </c>
      <c r="B6" s="414"/>
      <c r="C6" s="414"/>
      <c r="D6" s="422" t="s">
        <v>76</v>
      </c>
      <c r="E6" s="422"/>
      <c r="F6" s="422"/>
      <c r="G6" s="422"/>
      <c r="H6" s="422"/>
      <c r="I6" s="422"/>
      <c r="J6" s="422"/>
      <c r="K6" s="422"/>
      <c r="L6" s="422"/>
      <c r="M6" s="74"/>
      <c r="O6" s="27" t="s">
        <v>30</v>
      </c>
      <c r="P6" s="423" t="str">
        <f>IF(P5=0," ",CHOOSE(WEEKDAY(P5,2),"Понедельник","Вторник","Среда","Четверг","Пятница","Суббота","Воскресенье"))</f>
        <v>Четверг</v>
      </c>
      <c r="Q6" s="423"/>
      <c r="S6" s="424" t="s">
        <v>5</v>
      </c>
      <c r="T6" s="425"/>
      <c r="U6" s="426" t="s">
        <v>70</v>
      </c>
      <c r="V6" s="42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4"/>
      <c r="M7" s="75"/>
      <c r="O7" s="29"/>
      <c r="P7" s="49"/>
      <c r="Q7" s="49"/>
      <c r="S7" s="424"/>
      <c r="T7" s="425"/>
      <c r="U7" s="428"/>
      <c r="V7" s="429"/>
      <c r="AA7" s="60"/>
      <c r="AB7" s="60"/>
      <c r="AC7" s="60"/>
    </row>
    <row r="8" spans="1:30" s="17" customFormat="1" ht="25.5" customHeight="1" x14ac:dyDescent="0.2">
      <c r="A8" s="435" t="s">
        <v>60</v>
      </c>
      <c r="B8" s="435"/>
      <c r="C8" s="435"/>
      <c r="D8" s="436" t="s">
        <v>77</v>
      </c>
      <c r="E8" s="436"/>
      <c r="F8" s="436"/>
      <c r="G8" s="436"/>
      <c r="H8" s="436"/>
      <c r="I8" s="436"/>
      <c r="J8" s="436"/>
      <c r="K8" s="436"/>
      <c r="L8" s="436"/>
      <c r="M8" s="76"/>
      <c r="O8" s="27" t="s">
        <v>11</v>
      </c>
      <c r="P8" s="437">
        <v>0.41666666666666669</v>
      </c>
      <c r="Q8" s="438"/>
      <c r="S8" s="424"/>
      <c r="T8" s="425"/>
      <c r="U8" s="428"/>
      <c r="V8" s="429"/>
      <c r="AA8" s="60"/>
      <c r="AB8" s="60"/>
      <c r="AC8" s="60"/>
    </row>
    <row r="9" spans="1:30" s="17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9"/>
      <c r="C9" s="439"/>
      <c r="D9" s="440" t="s">
        <v>48</v>
      </c>
      <c r="E9" s="44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9"/>
      <c r="H9" s="442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71"/>
      <c r="O9" s="31" t="s">
        <v>15</v>
      </c>
      <c r="P9" s="443"/>
      <c r="Q9" s="443"/>
      <c r="S9" s="424"/>
      <c r="T9" s="425"/>
      <c r="U9" s="430"/>
      <c r="V9" s="43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9"/>
      <c r="C10" s="439"/>
      <c r="D10" s="440"/>
      <c r="E10" s="44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9"/>
      <c r="H10" s="444" t="str">
        <f>IFERROR(VLOOKUP($D$10,Proxy,2,FALSE),"")</f>
        <v/>
      </c>
      <c r="I10" s="444"/>
      <c r="J10" s="444"/>
      <c r="K10" s="444"/>
      <c r="L10" s="444"/>
      <c r="M10" s="72"/>
      <c r="O10" s="31" t="s">
        <v>35</v>
      </c>
      <c r="P10" s="445"/>
      <c r="Q10" s="445"/>
      <c r="T10" s="29" t="s">
        <v>12</v>
      </c>
      <c r="U10" s="446" t="s">
        <v>71</v>
      </c>
      <c r="V10" s="44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8"/>
      <c r="Q11" s="448"/>
      <c r="T11" s="29" t="s">
        <v>31</v>
      </c>
      <c r="U11" s="449" t="s">
        <v>57</v>
      </c>
      <c r="V11" s="44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0" t="s">
        <v>72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77"/>
      <c r="O12" s="27" t="s">
        <v>33</v>
      </c>
      <c r="P12" s="437"/>
      <c r="Q12" s="437"/>
      <c r="R12" s="28"/>
      <c r="S12"/>
      <c r="T12" s="29" t="s">
        <v>48</v>
      </c>
      <c r="U12" s="451"/>
      <c r="V12" s="451"/>
      <c r="W12"/>
      <c r="AA12" s="60"/>
      <c r="AB12" s="60"/>
      <c r="AC12" s="60"/>
    </row>
    <row r="13" spans="1:30" s="17" customFormat="1" ht="23.25" customHeight="1" x14ac:dyDescent="0.2">
      <c r="A13" s="450" t="s">
        <v>73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77"/>
      <c r="N13" s="31"/>
      <c r="O13" s="31" t="s">
        <v>34</v>
      </c>
      <c r="P13" s="449"/>
      <c r="Q13" s="44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0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2" t="s">
        <v>75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78"/>
      <c r="N15"/>
      <c r="O15" s="453" t="s">
        <v>63</v>
      </c>
      <c r="P15" s="453"/>
      <c r="Q15" s="453"/>
      <c r="R15" s="453"/>
      <c r="S15" s="4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4"/>
      <c r="P16" s="454"/>
      <c r="Q16" s="454"/>
      <c r="R16" s="454"/>
      <c r="S16" s="4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6" t="s">
        <v>61</v>
      </c>
      <c r="B17" s="456" t="s">
        <v>51</v>
      </c>
      <c r="C17" s="457" t="s">
        <v>50</v>
      </c>
      <c r="D17" s="456" t="s">
        <v>52</v>
      </c>
      <c r="E17" s="456"/>
      <c r="F17" s="456" t="s">
        <v>24</v>
      </c>
      <c r="G17" s="456" t="s">
        <v>27</v>
      </c>
      <c r="H17" s="456" t="s">
        <v>25</v>
      </c>
      <c r="I17" s="456" t="s">
        <v>26</v>
      </c>
      <c r="J17" s="458" t="s">
        <v>16</v>
      </c>
      <c r="K17" s="458" t="s">
        <v>65</v>
      </c>
      <c r="L17" s="458" t="s">
        <v>2</v>
      </c>
      <c r="M17" s="458" t="s">
        <v>66</v>
      </c>
      <c r="N17" s="456" t="s">
        <v>28</v>
      </c>
      <c r="O17" s="456" t="s">
        <v>17</v>
      </c>
      <c r="P17" s="456"/>
      <c r="Q17" s="456"/>
      <c r="R17" s="456"/>
      <c r="S17" s="456"/>
      <c r="T17" s="455" t="s">
        <v>58</v>
      </c>
      <c r="U17" s="456"/>
      <c r="V17" s="456" t="s">
        <v>6</v>
      </c>
      <c r="W17" s="456" t="s">
        <v>44</v>
      </c>
      <c r="X17" s="460" t="s">
        <v>56</v>
      </c>
      <c r="Y17" s="456" t="s">
        <v>18</v>
      </c>
      <c r="Z17" s="462" t="s">
        <v>62</v>
      </c>
      <c r="AA17" s="462" t="s">
        <v>19</v>
      </c>
      <c r="AB17" s="463" t="s">
        <v>59</v>
      </c>
      <c r="AC17" s="464"/>
      <c r="AD17" s="465"/>
      <c r="AE17" s="469"/>
      <c r="BB17" s="470" t="s">
        <v>64</v>
      </c>
    </row>
    <row r="18" spans="1:67" ht="14.25" customHeight="1" x14ac:dyDescent="0.2">
      <c r="A18" s="456"/>
      <c r="B18" s="456"/>
      <c r="C18" s="457"/>
      <c r="D18" s="456"/>
      <c r="E18" s="456"/>
      <c r="F18" s="456" t="s">
        <v>20</v>
      </c>
      <c r="G18" s="456" t="s">
        <v>21</v>
      </c>
      <c r="H18" s="456" t="s">
        <v>22</v>
      </c>
      <c r="I18" s="456" t="s">
        <v>22</v>
      </c>
      <c r="J18" s="459"/>
      <c r="K18" s="459"/>
      <c r="L18" s="459"/>
      <c r="M18" s="459"/>
      <c r="N18" s="456"/>
      <c r="O18" s="456"/>
      <c r="P18" s="456"/>
      <c r="Q18" s="456"/>
      <c r="R18" s="456"/>
      <c r="S18" s="456"/>
      <c r="T18" s="36" t="s">
        <v>47</v>
      </c>
      <c r="U18" s="36" t="s">
        <v>46</v>
      </c>
      <c r="V18" s="456"/>
      <c r="W18" s="456"/>
      <c r="X18" s="461"/>
      <c r="Y18" s="456"/>
      <c r="Z18" s="462"/>
      <c r="AA18" s="462"/>
      <c r="AB18" s="466"/>
      <c r="AC18" s="467"/>
      <c r="AD18" s="468"/>
      <c r="AE18" s="469"/>
      <c r="BB18" s="470"/>
    </row>
    <row r="19" spans="1:67" ht="27.75" customHeight="1" x14ac:dyDescent="0.2">
      <c r="A19" s="471" t="s">
        <v>78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55"/>
      <c r="AA19" s="55"/>
    </row>
    <row r="20" spans="1:67" ht="16.5" customHeight="1" x14ac:dyDescent="0.25">
      <c r="A20" s="472" t="s">
        <v>78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66"/>
      <c r="AA20" s="66"/>
    </row>
    <row r="21" spans="1:67" ht="14.25" customHeight="1" x14ac:dyDescent="0.25">
      <c r="A21" s="473" t="s">
        <v>79</v>
      </c>
      <c r="B21" s="473"/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73"/>
      <c r="W21" s="473"/>
      <c r="X21" s="473"/>
      <c r="Y21" s="473"/>
      <c r="Z21" s="67"/>
      <c r="AA21" s="67"/>
    </row>
    <row r="22" spans="1:67" ht="27" customHeight="1" x14ac:dyDescent="0.25">
      <c r="A22" s="64" t="s">
        <v>80</v>
      </c>
      <c r="B22" s="64" t="s">
        <v>81</v>
      </c>
      <c r="C22" s="37">
        <v>4301031106</v>
      </c>
      <c r="D22" s="474">
        <v>4607091389258</v>
      </c>
      <c r="E22" s="4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83</v>
      </c>
      <c r="L22" s="39" t="s">
        <v>82</v>
      </c>
      <c r="M22" s="39"/>
      <c r="N22" s="38">
        <v>35</v>
      </c>
      <c r="O22" s="4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6"/>
      <c r="Q22" s="476"/>
      <c r="R22" s="476"/>
      <c r="S22" s="47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4301051550</v>
      </c>
      <c r="D23" s="474">
        <v>4680115885004</v>
      </c>
      <c r="E23" s="47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86</v>
      </c>
      <c r="L23" s="39" t="s">
        <v>82</v>
      </c>
      <c r="M23" s="39"/>
      <c r="N23" s="38">
        <v>40</v>
      </c>
      <c r="O23" s="4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6"/>
      <c r="Q23" s="476"/>
      <c r="R23" s="476"/>
      <c r="S23" s="47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82"/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3"/>
      <c r="O24" s="479" t="s">
        <v>43</v>
      </c>
      <c r="P24" s="480"/>
      <c r="Q24" s="480"/>
      <c r="R24" s="480"/>
      <c r="S24" s="480"/>
      <c r="T24" s="480"/>
      <c r="U24" s="48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82"/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3"/>
      <c r="O25" s="479" t="s">
        <v>43</v>
      </c>
      <c r="P25" s="480"/>
      <c r="Q25" s="480"/>
      <c r="R25" s="480"/>
      <c r="S25" s="480"/>
      <c r="T25" s="480"/>
      <c r="U25" s="48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73" t="s">
        <v>87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3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74">
        <v>4607091383881</v>
      </c>
      <c r="E27" s="47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83</v>
      </c>
      <c r="L27" s="39" t="s">
        <v>82</v>
      </c>
      <c r="M27" s="39"/>
      <c r="N27" s="38">
        <v>40</v>
      </c>
      <c r="O27" s="4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6"/>
      <c r="Q27" s="476"/>
      <c r="R27" s="476"/>
      <c r="S27" s="47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74">
        <v>4607091388237</v>
      </c>
      <c r="E28" s="47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83</v>
      </c>
      <c r="L28" s="39" t="s">
        <v>82</v>
      </c>
      <c r="M28" s="39"/>
      <c r="N28" s="38">
        <v>40</v>
      </c>
      <c r="O28" s="4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6"/>
      <c r="Q28" s="476"/>
      <c r="R28" s="476"/>
      <c r="S28" s="47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4301051180</v>
      </c>
      <c r="D29" s="474">
        <v>4607091383935</v>
      </c>
      <c r="E29" s="4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83</v>
      </c>
      <c r="L29" s="39" t="s">
        <v>82</v>
      </c>
      <c r="M29" s="39"/>
      <c r="N29" s="38">
        <v>30</v>
      </c>
      <c r="O29" s="4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76"/>
      <c r="Q29" s="476"/>
      <c r="R29" s="476"/>
      <c r="S29" s="47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4301051692</v>
      </c>
      <c r="D30" s="474">
        <v>4607091383935</v>
      </c>
      <c r="E30" s="4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83</v>
      </c>
      <c r="L30" s="39" t="s">
        <v>82</v>
      </c>
      <c r="M30" s="39"/>
      <c r="N30" s="38">
        <v>35</v>
      </c>
      <c r="O30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76"/>
      <c r="Q30" s="476"/>
      <c r="R30" s="476"/>
      <c r="S30" s="47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96</v>
      </c>
      <c r="B31" s="64" t="s">
        <v>97</v>
      </c>
      <c r="C31" s="37">
        <v>4301051783</v>
      </c>
      <c r="D31" s="474">
        <v>4680115881990</v>
      </c>
      <c r="E31" s="4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83</v>
      </c>
      <c r="L31" s="39" t="s">
        <v>82</v>
      </c>
      <c r="M31" s="39"/>
      <c r="N31" s="38">
        <v>40</v>
      </c>
      <c r="O31" s="488" t="s">
        <v>98</v>
      </c>
      <c r="P31" s="476"/>
      <c r="Q31" s="476"/>
      <c r="R31" s="476"/>
      <c r="S31" s="477"/>
      <c r="T31" s="40" t="s">
        <v>95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99</v>
      </c>
      <c r="B32" s="64" t="s">
        <v>100</v>
      </c>
      <c r="C32" s="37">
        <v>4301051786</v>
      </c>
      <c r="D32" s="474">
        <v>4680115881853</v>
      </c>
      <c r="E32" s="47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83</v>
      </c>
      <c r="L32" s="39" t="s">
        <v>82</v>
      </c>
      <c r="M32" s="39"/>
      <c r="N32" s="38">
        <v>40</v>
      </c>
      <c r="O32" s="489" t="s">
        <v>101</v>
      </c>
      <c r="P32" s="476"/>
      <c r="Q32" s="476"/>
      <c r="R32" s="476"/>
      <c r="S32" s="477"/>
      <c r="T32" s="40" t="s">
        <v>95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102</v>
      </c>
      <c r="C33" s="37">
        <v>4301051426</v>
      </c>
      <c r="D33" s="474">
        <v>4680115881853</v>
      </c>
      <c r="E33" s="47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83</v>
      </c>
      <c r="L33" s="39" t="s">
        <v>82</v>
      </c>
      <c r="M33" s="39"/>
      <c r="N33" s="38">
        <v>30</v>
      </c>
      <c r="O33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76"/>
      <c r="Q33" s="476"/>
      <c r="R33" s="476"/>
      <c r="S33" s="47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103</v>
      </c>
      <c r="B34" s="64" t="s">
        <v>104</v>
      </c>
      <c r="C34" s="37">
        <v>4301051593</v>
      </c>
      <c r="D34" s="474">
        <v>4607091383911</v>
      </c>
      <c r="E34" s="47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83</v>
      </c>
      <c r="L34" s="39" t="s">
        <v>82</v>
      </c>
      <c r="M34" s="39"/>
      <c r="N34" s="38">
        <v>40</v>
      </c>
      <c r="O34" s="49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6"/>
      <c r="Q34" s="476"/>
      <c r="R34" s="476"/>
      <c r="S34" s="47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105</v>
      </c>
      <c r="B35" s="64" t="s">
        <v>106</v>
      </c>
      <c r="C35" s="37">
        <v>4301051592</v>
      </c>
      <c r="D35" s="474">
        <v>4607091388244</v>
      </c>
      <c r="E35" s="47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83</v>
      </c>
      <c r="L35" s="39" t="s">
        <v>82</v>
      </c>
      <c r="M35" s="39"/>
      <c r="N35" s="38">
        <v>40</v>
      </c>
      <c r="O35" s="4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6"/>
      <c r="Q35" s="476"/>
      <c r="R35" s="476"/>
      <c r="S35" s="47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82"/>
      <c r="B36" s="482"/>
      <c r="C36" s="48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3"/>
      <c r="O36" s="479" t="s">
        <v>43</v>
      </c>
      <c r="P36" s="480"/>
      <c r="Q36" s="480"/>
      <c r="R36" s="480"/>
      <c r="S36" s="480"/>
      <c r="T36" s="480"/>
      <c r="U36" s="48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82"/>
      <c r="B37" s="482"/>
      <c r="C37" s="482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3"/>
      <c r="O37" s="479" t="s">
        <v>43</v>
      </c>
      <c r="P37" s="480"/>
      <c r="Q37" s="480"/>
      <c r="R37" s="480"/>
      <c r="S37" s="480"/>
      <c r="T37" s="480"/>
      <c r="U37" s="48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73" t="s">
        <v>107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473"/>
      <c r="V38" s="473"/>
      <c r="W38" s="473"/>
      <c r="X38" s="473"/>
      <c r="Y38" s="473"/>
      <c r="Z38" s="67"/>
      <c r="AA38" s="67"/>
    </row>
    <row r="39" spans="1:67" ht="27" customHeight="1" x14ac:dyDescent="0.25">
      <c r="A39" s="64" t="s">
        <v>108</v>
      </c>
      <c r="B39" s="64" t="s">
        <v>109</v>
      </c>
      <c r="C39" s="37">
        <v>4301032013</v>
      </c>
      <c r="D39" s="474">
        <v>4607091388503</v>
      </c>
      <c r="E39" s="47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83</v>
      </c>
      <c r="L39" s="39" t="s">
        <v>111</v>
      </c>
      <c r="M39" s="39"/>
      <c r="N39" s="38">
        <v>120</v>
      </c>
      <c r="O39" s="4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6"/>
      <c r="Q39" s="476"/>
      <c r="R39" s="476"/>
      <c r="S39" s="47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110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3"/>
      <c r="O40" s="479" t="s">
        <v>43</v>
      </c>
      <c r="P40" s="480"/>
      <c r="Q40" s="480"/>
      <c r="R40" s="480"/>
      <c r="S40" s="480"/>
      <c r="T40" s="480"/>
      <c r="U40" s="48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82"/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3"/>
      <c r="O41" s="479" t="s">
        <v>43</v>
      </c>
      <c r="P41" s="480"/>
      <c r="Q41" s="480"/>
      <c r="R41" s="480"/>
      <c r="S41" s="480"/>
      <c r="T41" s="480"/>
      <c r="U41" s="48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73" t="s">
        <v>112</v>
      </c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3"/>
      <c r="P42" s="473"/>
      <c r="Q42" s="473"/>
      <c r="R42" s="473"/>
      <c r="S42" s="473"/>
      <c r="T42" s="473"/>
      <c r="U42" s="473"/>
      <c r="V42" s="473"/>
      <c r="W42" s="473"/>
      <c r="X42" s="473"/>
      <c r="Y42" s="473"/>
      <c r="Z42" s="67"/>
      <c r="AA42" s="67"/>
    </row>
    <row r="43" spans="1:67" ht="80.25" customHeight="1" x14ac:dyDescent="0.25">
      <c r="A43" s="64" t="s">
        <v>113</v>
      </c>
      <c r="B43" s="64" t="s">
        <v>114</v>
      </c>
      <c r="C43" s="37">
        <v>4301160001</v>
      </c>
      <c r="D43" s="474">
        <v>4607091388282</v>
      </c>
      <c r="E43" s="47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83</v>
      </c>
      <c r="L43" s="39" t="s">
        <v>111</v>
      </c>
      <c r="M43" s="39"/>
      <c r="N43" s="38">
        <v>30</v>
      </c>
      <c r="O43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6"/>
      <c r="Q43" s="476"/>
      <c r="R43" s="476"/>
      <c r="S43" s="47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115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82"/>
      <c r="B44" s="482"/>
      <c r="C44" s="482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3"/>
      <c r="O44" s="479" t="s">
        <v>43</v>
      </c>
      <c r="P44" s="480"/>
      <c r="Q44" s="480"/>
      <c r="R44" s="480"/>
      <c r="S44" s="480"/>
      <c r="T44" s="480"/>
      <c r="U44" s="48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82"/>
      <c r="B45" s="482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3"/>
      <c r="O45" s="479" t="s">
        <v>43</v>
      </c>
      <c r="P45" s="480"/>
      <c r="Q45" s="480"/>
      <c r="R45" s="480"/>
      <c r="S45" s="480"/>
      <c r="T45" s="480"/>
      <c r="U45" s="48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73" t="s">
        <v>116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67"/>
      <c r="AA46" s="67"/>
    </row>
    <row r="47" spans="1:67" ht="27" customHeight="1" x14ac:dyDescent="0.25">
      <c r="A47" s="64" t="s">
        <v>117</v>
      </c>
      <c r="B47" s="64" t="s">
        <v>118</v>
      </c>
      <c r="C47" s="37">
        <v>4301170002</v>
      </c>
      <c r="D47" s="474">
        <v>4607091389111</v>
      </c>
      <c r="E47" s="47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83</v>
      </c>
      <c r="L47" s="39" t="s">
        <v>111</v>
      </c>
      <c r="M47" s="39"/>
      <c r="N47" s="38">
        <v>120</v>
      </c>
      <c r="O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6"/>
      <c r="Q47" s="476"/>
      <c r="R47" s="476"/>
      <c r="S47" s="47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110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82"/>
      <c r="B48" s="482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3"/>
      <c r="O48" s="479" t="s">
        <v>43</v>
      </c>
      <c r="P48" s="480"/>
      <c r="Q48" s="480"/>
      <c r="R48" s="480"/>
      <c r="S48" s="480"/>
      <c r="T48" s="480"/>
      <c r="U48" s="48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3"/>
      <c r="O49" s="479" t="s">
        <v>43</v>
      </c>
      <c r="P49" s="480"/>
      <c r="Q49" s="480"/>
      <c r="R49" s="480"/>
      <c r="S49" s="480"/>
      <c r="T49" s="480"/>
      <c r="U49" s="48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71" t="s">
        <v>119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55"/>
      <c r="AA50" s="55"/>
    </row>
    <row r="51" spans="1:67" ht="16.5" customHeight="1" x14ac:dyDescent="0.25">
      <c r="A51" s="472" t="s">
        <v>120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66"/>
      <c r="AA51" s="66"/>
    </row>
    <row r="52" spans="1:67" ht="14.25" customHeight="1" x14ac:dyDescent="0.25">
      <c r="A52" s="473" t="s">
        <v>121</v>
      </c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67"/>
      <c r="AA52" s="67"/>
    </row>
    <row r="53" spans="1:67" ht="27" customHeight="1" x14ac:dyDescent="0.25">
      <c r="A53" s="64" t="s">
        <v>122</v>
      </c>
      <c r="B53" s="64" t="s">
        <v>123</v>
      </c>
      <c r="C53" s="37">
        <v>4301020234</v>
      </c>
      <c r="D53" s="474">
        <v>4680115881440</v>
      </c>
      <c r="E53" s="47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125</v>
      </c>
      <c r="L53" s="39" t="s">
        <v>124</v>
      </c>
      <c r="M53" s="39"/>
      <c r="N53" s="38">
        <v>50</v>
      </c>
      <c r="O53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6"/>
      <c r="Q53" s="476"/>
      <c r="R53" s="476"/>
      <c r="S53" s="47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4301020232</v>
      </c>
      <c r="D54" s="474">
        <v>4680115881433</v>
      </c>
      <c r="E54" s="47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83</v>
      </c>
      <c r="L54" s="39" t="s">
        <v>124</v>
      </c>
      <c r="M54" s="39"/>
      <c r="N54" s="38">
        <v>50</v>
      </c>
      <c r="O54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6"/>
      <c r="Q54" s="476"/>
      <c r="R54" s="476"/>
      <c r="S54" s="47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3"/>
      <c r="O55" s="479" t="s">
        <v>43</v>
      </c>
      <c r="P55" s="480"/>
      <c r="Q55" s="480"/>
      <c r="R55" s="480"/>
      <c r="S55" s="480"/>
      <c r="T55" s="480"/>
      <c r="U55" s="48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82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3"/>
      <c r="O56" s="479" t="s">
        <v>43</v>
      </c>
      <c r="P56" s="480"/>
      <c r="Q56" s="480"/>
      <c r="R56" s="480"/>
      <c r="S56" s="480"/>
      <c r="T56" s="480"/>
      <c r="U56" s="48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72" t="s">
        <v>128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66"/>
      <c r="AA57" s="66"/>
    </row>
    <row r="58" spans="1:67" ht="14.25" customHeight="1" x14ac:dyDescent="0.25">
      <c r="A58" s="473" t="s">
        <v>129</v>
      </c>
      <c r="B58" s="473"/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473"/>
      <c r="N58" s="473"/>
      <c r="O58" s="473"/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67"/>
      <c r="AA58" s="67"/>
    </row>
    <row r="59" spans="1:67" ht="27" customHeight="1" x14ac:dyDescent="0.25">
      <c r="A59" s="64" t="s">
        <v>130</v>
      </c>
      <c r="B59" s="64" t="s">
        <v>131</v>
      </c>
      <c r="C59" s="37">
        <v>4301011452</v>
      </c>
      <c r="D59" s="474">
        <v>4680115881426</v>
      </c>
      <c r="E59" s="47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125</v>
      </c>
      <c r="L59" s="39" t="s">
        <v>124</v>
      </c>
      <c r="M59" s="39"/>
      <c r="N59" s="38">
        <v>50</v>
      </c>
      <c r="O59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76"/>
      <c r="Q59" s="476"/>
      <c r="R59" s="476"/>
      <c r="S59" s="47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132</v>
      </c>
      <c r="C60" s="37">
        <v>4301011481</v>
      </c>
      <c r="D60" s="474">
        <v>4680115881426</v>
      </c>
      <c r="E60" s="47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125</v>
      </c>
      <c r="L60" s="39" t="s">
        <v>133</v>
      </c>
      <c r="M60" s="39"/>
      <c r="N60" s="38">
        <v>55</v>
      </c>
      <c r="O60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76"/>
      <c r="Q60" s="476"/>
      <c r="R60" s="476"/>
      <c r="S60" s="47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134</v>
      </c>
      <c r="B61" s="64" t="s">
        <v>135</v>
      </c>
      <c r="C61" s="37">
        <v>4301011437</v>
      </c>
      <c r="D61" s="474">
        <v>4680115881419</v>
      </c>
      <c r="E61" s="47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83</v>
      </c>
      <c r="L61" s="39" t="s">
        <v>124</v>
      </c>
      <c r="M61" s="39"/>
      <c r="N61" s="38">
        <v>50</v>
      </c>
      <c r="O61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6"/>
      <c r="Q61" s="476"/>
      <c r="R61" s="476"/>
      <c r="S61" s="47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136</v>
      </c>
      <c r="B62" s="64" t="s">
        <v>137</v>
      </c>
      <c r="C62" s="37">
        <v>4301011458</v>
      </c>
      <c r="D62" s="474">
        <v>4680115881525</v>
      </c>
      <c r="E62" s="47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83</v>
      </c>
      <c r="L62" s="39" t="s">
        <v>124</v>
      </c>
      <c r="M62" s="39"/>
      <c r="N62" s="38">
        <v>50</v>
      </c>
      <c r="O62" s="501" t="s">
        <v>138</v>
      </c>
      <c r="P62" s="476"/>
      <c r="Q62" s="476"/>
      <c r="R62" s="476"/>
      <c r="S62" s="47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82"/>
      <c r="B63" s="482"/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3"/>
      <c r="O63" s="479" t="s">
        <v>43</v>
      </c>
      <c r="P63" s="480"/>
      <c r="Q63" s="480"/>
      <c r="R63" s="480"/>
      <c r="S63" s="480"/>
      <c r="T63" s="480"/>
      <c r="U63" s="48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3"/>
      <c r="O64" s="479" t="s">
        <v>43</v>
      </c>
      <c r="P64" s="480"/>
      <c r="Q64" s="480"/>
      <c r="R64" s="480"/>
      <c r="S64" s="480"/>
      <c r="T64" s="480"/>
      <c r="U64" s="48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72" t="s">
        <v>119</v>
      </c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66"/>
      <c r="AA65" s="66"/>
    </row>
    <row r="66" spans="1:67" ht="14.25" customHeight="1" x14ac:dyDescent="0.25">
      <c r="A66" s="473" t="s">
        <v>129</v>
      </c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473"/>
      <c r="S66" s="473"/>
      <c r="T66" s="473"/>
      <c r="U66" s="473"/>
      <c r="V66" s="473"/>
      <c r="W66" s="473"/>
      <c r="X66" s="473"/>
      <c r="Y66" s="473"/>
      <c r="Z66" s="67"/>
      <c r="AA66" s="67"/>
    </row>
    <row r="67" spans="1:67" ht="27" customHeight="1" x14ac:dyDescent="0.25">
      <c r="A67" s="64" t="s">
        <v>139</v>
      </c>
      <c r="B67" s="64" t="s">
        <v>140</v>
      </c>
      <c r="C67" s="37">
        <v>4301011623</v>
      </c>
      <c r="D67" s="474">
        <v>4607091382945</v>
      </c>
      <c r="E67" s="47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125</v>
      </c>
      <c r="L67" s="39" t="s">
        <v>124</v>
      </c>
      <c r="M67" s="39"/>
      <c r="N67" s="38">
        <v>50</v>
      </c>
      <c r="O67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6"/>
      <c r="Q67" s="476"/>
      <c r="R67" s="476"/>
      <c r="S67" s="47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141</v>
      </c>
      <c r="B68" s="64" t="s">
        <v>142</v>
      </c>
      <c r="C68" s="37">
        <v>4301011380</v>
      </c>
      <c r="D68" s="474">
        <v>4607091385670</v>
      </c>
      <c r="E68" s="47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125</v>
      </c>
      <c r="L68" s="39" t="s">
        <v>124</v>
      </c>
      <c r="M68" s="39"/>
      <c r="N68" s="38">
        <v>50</v>
      </c>
      <c r="O68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76"/>
      <c r="Q68" s="476"/>
      <c r="R68" s="476"/>
      <c r="S68" s="47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143</v>
      </c>
      <c r="C69" s="37">
        <v>4301011540</v>
      </c>
      <c r="D69" s="474">
        <v>4607091385670</v>
      </c>
      <c r="E69" s="47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125</v>
      </c>
      <c r="L69" s="39" t="s">
        <v>144</v>
      </c>
      <c r="M69" s="39"/>
      <c r="N69" s="38">
        <v>50</v>
      </c>
      <c r="O69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76"/>
      <c r="Q69" s="476"/>
      <c r="R69" s="476"/>
      <c r="S69" s="47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145</v>
      </c>
      <c r="B70" s="64" t="s">
        <v>146</v>
      </c>
      <c r="C70" s="37">
        <v>4301011625</v>
      </c>
      <c r="D70" s="474">
        <v>4680115883956</v>
      </c>
      <c r="E70" s="47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125</v>
      </c>
      <c r="L70" s="39" t="s">
        <v>124</v>
      </c>
      <c r="M70" s="39"/>
      <c r="N70" s="38">
        <v>50</v>
      </c>
      <c r="O70" s="5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6"/>
      <c r="Q70" s="476"/>
      <c r="R70" s="476"/>
      <c r="S70" s="47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147</v>
      </c>
      <c r="B71" s="64" t="s">
        <v>148</v>
      </c>
      <c r="C71" s="37">
        <v>4301011468</v>
      </c>
      <c r="D71" s="474">
        <v>4680115881327</v>
      </c>
      <c r="E71" s="47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125</v>
      </c>
      <c r="L71" s="39" t="s">
        <v>149</v>
      </c>
      <c r="M71" s="39"/>
      <c r="N71" s="38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6"/>
      <c r="Q71" s="476"/>
      <c r="R71" s="476"/>
      <c r="S71" s="47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150</v>
      </c>
      <c r="B72" s="64" t="s">
        <v>151</v>
      </c>
      <c r="C72" s="37">
        <v>4301011514</v>
      </c>
      <c r="D72" s="474">
        <v>4680115882133</v>
      </c>
      <c r="E72" s="47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125</v>
      </c>
      <c r="L72" s="39" t="s">
        <v>124</v>
      </c>
      <c r="M72" s="39"/>
      <c r="N72" s="38">
        <v>50</v>
      </c>
      <c r="O7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6"/>
      <c r="Q72" s="476"/>
      <c r="R72" s="476"/>
      <c r="S72" s="47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150</v>
      </c>
      <c r="B73" s="64" t="s">
        <v>152</v>
      </c>
      <c r="C73" s="37">
        <v>4301011703</v>
      </c>
      <c r="D73" s="474">
        <v>4680115882133</v>
      </c>
      <c r="E73" s="47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125</v>
      </c>
      <c r="L73" s="39" t="s">
        <v>124</v>
      </c>
      <c r="M73" s="39"/>
      <c r="N73" s="38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6"/>
      <c r="Q73" s="476"/>
      <c r="R73" s="476"/>
      <c r="S73" s="47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153</v>
      </c>
      <c r="B74" s="64" t="s">
        <v>154</v>
      </c>
      <c r="C74" s="37">
        <v>4301011192</v>
      </c>
      <c r="D74" s="474">
        <v>4607091382952</v>
      </c>
      <c r="E74" s="47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83</v>
      </c>
      <c r="L74" s="39" t="s">
        <v>124</v>
      </c>
      <c r="M74" s="39"/>
      <c r="N74" s="38">
        <v>50</v>
      </c>
      <c r="O74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6"/>
      <c r="Q74" s="476"/>
      <c r="R74" s="476"/>
      <c r="S74" s="47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155</v>
      </c>
      <c r="B75" s="64" t="s">
        <v>156</v>
      </c>
      <c r="C75" s="37">
        <v>4301011382</v>
      </c>
      <c r="D75" s="474">
        <v>4607091385687</v>
      </c>
      <c r="E75" s="47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83</v>
      </c>
      <c r="L75" s="39" t="s">
        <v>144</v>
      </c>
      <c r="M75" s="39"/>
      <c r="N75" s="38">
        <v>50</v>
      </c>
      <c r="O75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76"/>
      <c r="Q75" s="476"/>
      <c r="R75" s="476"/>
      <c r="S75" s="47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157</v>
      </c>
      <c r="B76" s="64" t="s">
        <v>158</v>
      </c>
      <c r="C76" s="37">
        <v>4301011565</v>
      </c>
      <c r="D76" s="474">
        <v>4680115882539</v>
      </c>
      <c r="E76" s="47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83</v>
      </c>
      <c r="L76" s="39" t="s">
        <v>144</v>
      </c>
      <c r="M76" s="39"/>
      <c r="N76" s="38">
        <v>50</v>
      </c>
      <c r="O76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76"/>
      <c r="Q76" s="476"/>
      <c r="R76" s="476"/>
      <c r="S76" s="47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4301011705</v>
      </c>
      <c r="D77" s="474">
        <v>4607091384604</v>
      </c>
      <c r="E77" s="47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83</v>
      </c>
      <c r="L77" s="39" t="s">
        <v>124</v>
      </c>
      <c r="M77" s="39"/>
      <c r="N77" s="38">
        <v>50</v>
      </c>
      <c r="O77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6"/>
      <c r="Q77" s="476"/>
      <c r="R77" s="476"/>
      <c r="S77" s="47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4301011386</v>
      </c>
      <c r="D78" s="474">
        <v>4680115880283</v>
      </c>
      <c r="E78" s="47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83</v>
      </c>
      <c r="L78" s="39" t="s">
        <v>124</v>
      </c>
      <c r="M78" s="39"/>
      <c r="N78" s="38">
        <v>45</v>
      </c>
      <c r="O78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6"/>
      <c r="Q78" s="476"/>
      <c r="R78" s="476"/>
      <c r="S78" s="47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4301011624</v>
      </c>
      <c r="D79" s="474">
        <v>4680115883949</v>
      </c>
      <c r="E79" s="47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83</v>
      </c>
      <c r="L79" s="39" t="s">
        <v>124</v>
      </c>
      <c r="M79" s="39"/>
      <c r="N79" s="38">
        <v>50</v>
      </c>
      <c r="O79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6"/>
      <c r="Q79" s="476"/>
      <c r="R79" s="476"/>
      <c r="S79" s="47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4301011476</v>
      </c>
      <c r="D80" s="474">
        <v>4680115881518</v>
      </c>
      <c r="E80" s="47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83</v>
      </c>
      <c r="L80" s="39" t="s">
        <v>144</v>
      </c>
      <c r="M80" s="39"/>
      <c r="N80" s="38">
        <v>50</v>
      </c>
      <c r="O80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6"/>
      <c r="Q80" s="476"/>
      <c r="R80" s="476"/>
      <c r="S80" s="47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167</v>
      </c>
      <c r="B81" s="64" t="s">
        <v>168</v>
      </c>
      <c r="C81" s="37">
        <v>4301011443</v>
      </c>
      <c r="D81" s="474">
        <v>4680115881303</v>
      </c>
      <c r="E81" s="47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83</v>
      </c>
      <c r="L81" s="39" t="s">
        <v>149</v>
      </c>
      <c r="M81" s="39"/>
      <c r="N81" s="38">
        <v>50</v>
      </c>
      <c r="O81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6"/>
      <c r="Q81" s="476"/>
      <c r="R81" s="476"/>
      <c r="S81" s="47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169</v>
      </c>
      <c r="B82" s="64" t="s">
        <v>170</v>
      </c>
      <c r="C82" s="37">
        <v>4301011562</v>
      </c>
      <c r="D82" s="474">
        <v>4680115882577</v>
      </c>
      <c r="E82" s="47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83</v>
      </c>
      <c r="L82" s="39" t="s">
        <v>111</v>
      </c>
      <c r="M82" s="39"/>
      <c r="N82" s="38">
        <v>90</v>
      </c>
      <c r="O82" s="5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6"/>
      <c r="Q82" s="476"/>
      <c r="R82" s="476"/>
      <c r="S82" s="47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169</v>
      </c>
      <c r="B83" s="64" t="s">
        <v>171</v>
      </c>
      <c r="C83" s="37">
        <v>4301011564</v>
      </c>
      <c r="D83" s="474">
        <v>4680115882577</v>
      </c>
      <c r="E83" s="47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83</v>
      </c>
      <c r="L83" s="39" t="s">
        <v>111</v>
      </c>
      <c r="M83" s="39"/>
      <c r="N83" s="38">
        <v>90</v>
      </c>
      <c r="O83" s="5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6"/>
      <c r="Q83" s="476"/>
      <c r="R83" s="476"/>
      <c r="S83" s="47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172</v>
      </c>
      <c r="B84" s="64" t="s">
        <v>173</v>
      </c>
      <c r="C84" s="37">
        <v>4301011432</v>
      </c>
      <c r="D84" s="474">
        <v>4680115882720</v>
      </c>
      <c r="E84" s="47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83</v>
      </c>
      <c r="L84" s="39" t="s">
        <v>124</v>
      </c>
      <c r="M84" s="39"/>
      <c r="N84" s="38">
        <v>90</v>
      </c>
      <c r="O84" s="5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6"/>
      <c r="Q84" s="476"/>
      <c r="R84" s="476"/>
      <c r="S84" s="47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174</v>
      </c>
      <c r="B85" s="64" t="s">
        <v>175</v>
      </c>
      <c r="C85" s="37">
        <v>4301011417</v>
      </c>
      <c r="D85" s="474">
        <v>4680115880269</v>
      </c>
      <c r="E85" s="47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83</v>
      </c>
      <c r="L85" s="39" t="s">
        <v>144</v>
      </c>
      <c r="M85" s="39"/>
      <c r="N85" s="38">
        <v>50</v>
      </c>
      <c r="O85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6"/>
      <c r="Q85" s="476"/>
      <c r="R85" s="476"/>
      <c r="S85" s="47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176</v>
      </c>
      <c r="B86" s="64" t="s">
        <v>177</v>
      </c>
      <c r="C86" s="37">
        <v>4301011415</v>
      </c>
      <c r="D86" s="474">
        <v>4680115880429</v>
      </c>
      <c r="E86" s="4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83</v>
      </c>
      <c r="L86" s="39" t="s">
        <v>144</v>
      </c>
      <c r="M86" s="39"/>
      <c r="N86" s="38">
        <v>50</v>
      </c>
      <c r="O86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6"/>
      <c r="Q86" s="476"/>
      <c r="R86" s="476"/>
      <c r="S86" s="47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178</v>
      </c>
      <c r="B87" s="64" t="s">
        <v>179</v>
      </c>
      <c r="C87" s="37">
        <v>4301011462</v>
      </c>
      <c r="D87" s="474">
        <v>4680115881457</v>
      </c>
      <c r="E87" s="47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83</v>
      </c>
      <c r="L87" s="39" t="s">
        <v>144</v>
      </c>
      <c r="M87" s="39"/>
      <c r="N87" s="38">
        <v>50</v>
      </c>
      <c r="O87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6"/>
      <c r="Q87" s="476"/>
      <c r="R87" s="476"/>
      <c r="S87" s="47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3"/>
      <c r="O88" s="479" t="s">
        <v>43</v>
      </c>
      <c r="P88" s="480"/>
      <c r="Q88" s="480"/>
      <c r="R88" s="480"/>
      <c r="S88" s="480"/>
      <c r="T88" s="480"/>
      <c r="U88" s="481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82"/>
      <c r="B89" s="482"/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2"/>
      <c r="N89" s="483"/>
      <c r="O89" s="479" t="s">
        <v>43</v>
      </c>
      <c r="P89" s="480"/>
      <c r="Q89" s="480"/>
      <c r="R89" s="480"/>
      <c r="S89" s="480"/>
      <c r="T89" s="480"/>
      <c r="U89" s="481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73" t="s">
        <v>121</v>
      </c>
      <c r="B90" s="473"/>
      <c r="C90" s="473"/>
      <c r="D90" s="473"/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67"/>
      <c r="AA90" s="67"/>
    </row>
    <row r="91" spans="1:67" ht="16.5" customHeight="1" x14ac:dyDescent="0.25">
      <c r="A91" s="64" t="s">
        <v>180</v>
      </c>
      <c r="B91" s="64" t="s">
        <v>181</v>
      </c>
      <c r="C91" s="37">
        <v>4301020235</v>
      </c>
      <c r="D91" s="474">
        <v>4680115881488</v>
      </c>
      <c r="E91" s="47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125</v>
      </c>
      <c r="L91" s="39" t="s">
        <v>124</v>
      </c>
      <c r="M91" s="39"/>
      <c r="N91" s="38">
        <v>50</v>
      </c>
      <c r="O91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6"/>
      <c r="Q91" s="476"/>
      <c r="R91" s="476"/>
      <c r="S91" s="47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182</v>
      </c>
      <c r="B92" s="64" t="s">
        <v>183</v>
      </c>
      <c r="C92" s="37">
        <v>4301020228</v>
      </c>
      <c r="D92" s="474">
        <v>4680115882751</v>
      </c>
      <c r="E92" s="474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83</v>
      </c>
      <c r="L92" s="39" t="s">
        <v>124</v>
      </c>
      <c r="M92" s="39"/>
      <c r="N92" s="38">
        <v>90</v>
      </c>
      <c r="O92" s="5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6"/>
      <c r="Q92" s="476"/>
      <c r="R92" s="476"/>
      <c r="S92" s="47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184</v>
      </c>
      <c r="B93" s="64" t="s">
        <v>185</v>
      </c>
      <c r="C93" s="37">
        <v>4301020258</v>
      </c>
      <c r="D93" s="474">
        <v>4680115882775</v>
      </c>
      <c r="E93" s="474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86</v>
      </c>
      <c r="L93" s="39" t="s">
        <v>144</v>
      </c>
      <c r="M93" s="39"/>
      <c r="N93" s="38">
        <v>50</v>
      </c>
      <c r="O93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6"/>
      <c r="Q93" s="476"/>
      <c r="R93" s="476"/>
      <c r="S93" s="47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186</v>
      </c>
      <c r="B94" s="64" t="s">
        <v>187</v>
      </c>
      <c r="C94" s="37">
        <v>4301020217</v>
      </c>
      <c r="D94" s="474">
        <v>4680115880658</v>
      </c>
      <c r="E94" s="474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83</v>
      </c>
      <c r="L94" s="39" t="s">
        <v>124</v>
      </c>
      <c r="M94" s="39"/>
      <c r="N94" s="38">
        <v>50</v>
      </c>
      <c r="O94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6"/>
      <c r="Q94" s="476"/>
      <c r="R94" s="476"/>
      <c r="S94" s="477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3"/>
      <c r="O95" s="479" t="s">
        <v>43</v>
      </c>
      <c r="P95" s="480"/>
      <c r="Q95" s="480"/>
      <c r="R95" s="480"/>
      <c r="S95" s="480"/>
      <c r="T95" s="480"/>
      <c r="U95" s="481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82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3"/>
      <c r="O96" s="479" t="s">
        <v>43</v>
      </c>
      <c r="P96" s="480"/>
      <c r="Q96" s="480"/>
      <c r="R96" s="480"/>
      <c r="S96" s="480"/>
      <c r="T96" s="480"/>
      <c r="U96" s="481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73" t="s">
        <v>79</v>
      </c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473"/>
      <c r="S97" s="473"/>
      <c r="T97" s="473"/>
      <c r="U97" s="473"/>
      <c r="V97" s="473"/>
      <c r="W97" s="473"/>
      <c r="X97" s="473"/>
      <c r="Y97" s="473"/>
      <c r="Z97" s="67"/>
      <c r="AA97" s="67"/>
    </row>
    <row r="98" spans="1:67" ht="16.5" customHeight="1" x14ac:dyDescent="0.25">
      <c r="A98" s="64" t="s">
        <v>188</v>
      </c>
      <c r="B98" s="64" t="s">
        <v>189</v>
      </c>
      <c r="C98" s="37">
        <v>4301030895</v>
      </c>
      <c r="D98" s="474">
        <v>4607091387667</v>
      </c>
      <c r="E98" s="47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125</v>
      </c>
      <c r="L98" s="39" t="s">
        <v>124</v>
      </c>
      <c r="M98" s="39"/>
      <c r="N98" s="38">
        <v>40</v>
      </c>
      <c r="O98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6"/>
      <c r="Q98" s="476"/>
      <c r="R98" s="476"/>
      <c r="S98" s="47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190</v>
      </c>
      <c r="B99" s="64" t="s">
        <v>191</v>
      </c>
      <c r="C99" s="37">
        <v>4301030961</v>
      </c>
      <c r="D99" s="474">
        <v>4607091387636</v>
      </c>
      <c r="E99" s="474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83</v>
      </c>
      <c r="L99" s="39" t="s">
        <v>82</v>
      </c>
      <c r="M99" s="39"/>
      <c r="N99" s="38">
        <v>40</v>
      </c>
      <c r="O99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6"/>
      <c r="Q99" s="476"/>
      <c r="R99" s="476"/>
      <c r="S99" s="47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192</v>
      </c>
      <c r="B100" s="64" t="s">
        <v>193</v>
      </c>
      <c r="C100" s="37">
        <v>4301030963</v>
      </c>
      <c r="D100" s="474">
        <v>4607091382426</v>
      </c>
      <c r="E100" s="474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125</v>
      </c>
      <c r="L100" s="39" t="s">
        <v>82</v>
      </c>
      <c r="M100" s="39"/>
      <c r="N100" s="38">
        <v>40</v>
      </c>
      <c r="O100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6"/>
      <c r="Q100" s="476"/>
      <c r="R100" s="476"/>
      <c r="S100" s="47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194</v>
      </c>
      <c r="B101" s="64" t="s">
        <v>195</v>
      </c>
      <c r="C101" s="37">
        <v>4301030962</v>
      </c>
      <c r="D101" s="474">
        <v>4607091386547</v>
      </c>
      <c r="E101" s="474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86</v>
      </c>
      <c r="L101" s="39" t="s">
        <v>82</v>
      </c>
      <c r="M101" s="39"/>
      <c r="N101" s="38">
        <v>40</v>
      </c>
      <c r="O101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6"/>
      <c r="Q101" s="476"/>
      <c r="R101" s="476"/>
      <c r="S101" s="47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196</v>
      </c>
      <c r="B102" s="64" t="s">
        <v>197</v>
      </c>
      <c r="C102" s="37">
        <v>4301030964</v>
      </c>
      <c r="D102" s="474">
        <v>4607091382464</v>
      </c>
      <c r="E102" s="474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86</v>
      </c>
      <c r="L102" s="39" t="s">
        <v>82</v>
      </c>
      <c r="M102" s="39"/>
      <c r="N102" s="38">
        <v>40</v>
      </c>
      <c r="O102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6"/>
      <c r="Q102" s="476"/>
      <c r="R102" s="476"/>
      <c r="S102" s="47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198</v>
      </c>
      <c r="B103" s="64" t="s">
        <v>199</v>
      </c>
      <c r="C103" s="37">
        <v>4301031235</v>
      </c>
      <c r="D103" s="474">
        <v>4680115883444</v>
      </c>
      <c r="E103" s="47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83</v>
      </c>
      <c r="L103" s="39" t="s">
        <v>111</v>
      </c>
      <c r="M103" s="39"/>
      <c r="N103" s="38">
        <v>90</v>
      </c>
      <c r="O10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6"/>
      <c r="Q103" s="476"/>
      <c r="R103" s="476"/>
      <c r="S103" s="47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198</v>
      </c>
      <c r="B104" s="64" t="s">
        <v>200</v>
      </c>
      <c r="C104" s="37">
        <v>4301031234</v>
      </c>
      <c r="D104" s="474">
        <v>4680115883444</v>
      </c>
      <c r="E104" s="474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83</v>
      </c>
      <c r="L104" s="39" t="s">
        <v>111</v>
      </c>
      <c r="M104" s="39"/>
      <c r="N104" s="38">
        <v>90</v>
      </c>
      <c r="O10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6"/>
      <c r="Q104" s="476"/>
      <c r="R104" s="476"/>
      <c r="S104" s="477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3"/>
      <c r="O105" s="479" t="s">
        <v>43</v>
      </c>
      <c r="P105" s="480"/>
      <c r="Q105" s="480"/>
      <c r="R105" s="480"/>
      <c r="S105" s="480"/>
      <c r="T105" s="480"/>
      <c r="U105" s="481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3"/>
      <c r="O106" s="479" t="s">
        <v>43</v>
      </c>
      <c r="P106" s="480"/>
      <c r="Q106" s="480"/>
      <c r="R106" s="480"/>
      <c r="S106" s="480"/>
      <c r="T106" s="480"/>
      <c r="U106" s="481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73" t="s">
        <v>87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473"/>
      <c r="V107" s="473"/>
      <c r="W107" s="473"/>
      <c r="X107" s="473"/>
      <c r="Y107" s="473"/>
      <c r="Z107" s="67"/>
      <c r="AA107" s="67"/>
    </row>
    <row r="108" spans="1:67" ht="16.5" customHeight="1" x14ac:dyDescent="0.25">
      <c r="A108" s="64" t="s">
        <v>201</v>
      </c>
      <c r="B108" s="64" t="s">
        <v>202</v>
      </c>
      <c r="C108" s="37">
        <v>4301051842</v>
      </c>
      <c r="D108" s="474">
        <v>4680115885233</v>
      </c>
      <c r="E108" s="474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86</v>
      </c>
      <c r="L108" s="39" t="s">
        <v>144</v>
      </c>
      <c r="M108" s="39"/>
      <c r="N108" s="38">
        <v>40</v>
      </c>
      <c r="O108" s="534" t="s">
        <v>203</v>
      </c>
      <c r="P108" s="476"/>
      <c r="Q108" s="476"/>
      <c r="R108" s="476"/>
      <c r="S108" s="47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204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205</v>
      </c>
      <c r="B109" s="64" t="s">
        <v>206</v>
      </c>
      <c r="C109" s="37">
        <v>4301051437</v>
      </c>
      <c r="D109" s="474">
        <v>4607091386967</v>
      </c>
      <c r="E109" s="47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125</v>
      </c>
      <c r="L109" s="39" t="s">
        <v>144</v>
      </c>
      <c r="M109" s="39"/>
      <c r="N109" s="38">
        <v>45</v>
      </c>
      <c r="O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76"/>
      <c r="Q109" s="476"/>
      <c r="R109" s="476"/>
      <c r="S109" s="47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205</v>
      </c>
      <c r="B110" s="64" t="s">
        <v>207</v>
      </c>
      <c r="C110" s="37">
        <v>4301051543</v>
      </c>
      <c r="D110" s="474">
        <v>4607091386967</v>
      </c>
      <c r="E110" s="47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125</v>
      </c>
      <c r="L110" s="39" t="s">
        <v>82</v>
      </c>
      <c r="M110" s="39"/>
      <c r="N110" s="38">
        <v>45</v>
      </c>
      <c r="O110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76"/>
      <c r="Q110" s="476"/>
      <c r="R110" s="476"/>
      <c r="S110" s="47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4301051611</v>
      </c>
      <c r="D111" s="474">
        <v>4607091385304</v>
      </c>
      <c r="E111" s="474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125</v>
      </c>
      <c r="L111" s="39" t="s">
        <v>82</v>
      </c>
      <c r="M111" s="39"/>
      <c r="N111" s="38">
        <v>40</v>
      </c>
      <c r="O111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76"/>
      <c r="Q111" s="476"/>
      <c r="R111" s="476"/>
      <c r="S111" s="47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4301051648</v>
      </c>
      <c r="D112" s="474">
        <v>4607091386264</v>
      </c>
      <c r="E112" s="474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83</v>
      </c>
      <c r="L112" s="39" t="s">
        <v>82</v>
      </c>
      <c r="M112" s="39"/>
      <c r="N112" s="38">
        <v>31</v>
      </c>
      <c r="O112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76"/>
      <c r="Q112" s="476"/>
      <c r="R112" s="476"/>
      <c r="S112" s="47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4301051477</v>
      </c>
      <c r="D113" s="474">
        <v>4680115882584</v>
      </c>
      <c r="E113" s="47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83</v>
      </c>
      <c r="L113" s="39" t="s">
        <v>111</v>
      </c>
      <c r="M113" s="39"/>
      <c r="N113" s="38">
        <v>60</v>
      </c>
      <c r="O113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76"/>
      <c r="Q113" s="476"/>
      <c r="R113" s="476"/>
      <c r="S113" s="47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214</v>
      </c>
      <c r="C114" s="37">
        <v>4301051476</v>
      </c>
      <c r="D114" s="474">
        <v>4680115882584</v>
      </c>
      <c r="E114" s="474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83</v>
      </c>
      <c r="L114" s="39" t="s">
        <v>111</v>
      </c>
      <c r="M114" s="39"/>
      <c r="N114" s="38">
        <v>60</v>
      </c>
      <c r="O114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76"/>
      <c r="Q114" s="476"/>
      <c r="R114" s="476"/>
      <c r="S114" s="47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215</v>
      </c>
      <c r="B115" s="64" t="s">
        <v>216</v>
      </c>
      <c r="C115" s="37">
        <v>4301051436</v>
      </c>
      <c r="D115" s="474">
        <v>4607091385731</v>
      </c>
      <c r="E115" s="474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83</v>
      </c>
      <c r="L115" s="39" t="s">
        <v>144</v>
      </c>
      <c r="M115" s="39"/>
      <c r="N115" s="38">
        <v>45</v>
      </c>
      <c r="O115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76"/>
      <c r="Q115" s="476"/>
      <c r="R115" s="476"/>
      <c r="S115" s="47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217</v>
      </c>
      <c r="B116" s="64" t="s">
        <v>218</v>
      </c>
      <c r="C116" s="37">
        <v>4301051439</v>
      </c>
      <c r="D116" s="474">
        <v>4680115880214</v>
      </c>
      <c r="E116" s="474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83</v>
      </c>
      <c r="L116" s="39" t="s">
        <v>144</v>
      </c>
      <c r="M116" s="39"/>
      <c r="N116" s="38">
        <v>45</v>
      </c>
      <c r="O116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76"/>
      <c r="Q116" s="476"/>
      <c r="R116" s="476"/>
      <c r="S116" s="47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customHeight="1" x14ac:dyDescent="0.25">
      <c r="A117" s="64" t="s">
        <v>219</v>
      </c>
      <c r="B117" s="64" t="s">
        <v>220</v>
      </c>
      <c r="C117" s="37">
        <v>4301051438</v>
      </c>
      <c r="D117" s="474">
        <v>4680115880894</v>
      </c>
      <c r="E117" s="474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83</v>
      </c>
      <c r="L117" s="39" t="s">
        <v>144</v>
      </c>
      <c r="M117" s="39"/>
      <c r="N117" s="38">
        <v>45</v>
      </c>
      <c r="O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76"/>
      <c r="Q117" s="476"/>
      <c r="R117" s="476"/>
      <c r="S117" s="47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221</v>
      </c>
      <c r="B118" s="64" t="s">
        <v>222</v>
      </c>
      <c r="C118" s="37">
        <v>4301051820</v>
      </c>
      <c r="D118" s="474">
        <v>4680115884915</v>
      </c>
      <c r="E118" s="474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83</v>
      </c>
      <c r="L118" s="39" t="s">
        <v>144</v>
      </c>
      <c r="M118" s="39"/>
      <c r="N118" s="38">
        <v>40</v>
      </c>
      <c r="O118" s="544" t="s">
        <v>223</v>
      </c>
      <c r="P118" s="476"/>
      <c r="Q118" s="476"/>
      <c r="R118" s="476"/>
      <c r="S118" s="47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224</v>
      </c>
      <c r="B119" s="64" t="s">
        <v>225</v>
      </c>
      <c r="C119" s="37">
        <v>4301051313</v>
      </c>
      <c r="D119" s="474">
        <v>4607091385427</v>
      </c>
      <c r="E119" s="474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83</v>
      </c>
      <c r="L119" s="39" t="s">
        <v>82</v>
      </c>
      <c r="M119" s="39"/>
      <c r="N119" s="38">
        <v>40</v>
      </c>
      <c r="O119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6"/>
      <c r="Q119" s="476"/>
      <c r="R119" s="476"/>
      <c r="S119" s="47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226</v>
      </c>
      <c r="B120" s="64" t="s">
        <v>227</v>
      </c>
      <c r="C120" s="37">
        <v>4301051480</v>
      </c>
      <c r="D120" s="474">
        <v>4680115882645</v>
      </c>
      <c r="E120" s="474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83</v>
      </c>
      <c r="L120" s="39" t="s">
        <v>82</v>
      </c>
      <c r="M120" s="39"/>
      <c r="N120" s="38">
        <v>40</v>
      </c>
      <c r="O120" s="5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6"/>
      <c r="Q120" s="476"/>
      <c r="R120" s="476"/>
      <c r="S120" s="47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228</v>
      </c>
      <c r="B121" s="64" t="s">
        <v>229</v>
      </c>
      <c r="C121" s="37">
        <v>4301051837</v>
      </c>
      <c r="D121" s="474">
        <v>4680115884311</v>
      </c>
      <c r="E121" s="474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83</v>
      </c>
      <c r="L121" s="39" t="s">
        <v>144</v>
      </c>
      <c r="M121" s="39"/>
      <c r="N121" s="38">
        <v>40</v>
      </c>
      <c r="O121" s="547" t="s">
        <v>230</v>
      </c>
      <c r="P121" s="476"/>
      <c r="Q121" s="476"/>
      <c r="R121" s="476"/>
      <c r="S121" s="47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231</v>
      </c>
      <c r="B122" s="64" t="s">
        <v>232</v>
      </c>
      <c r="C122" s="37">
        <v>4301051827</v>
      </c>
      <c r="D122" s="474">
        <v>4680115884403</v>
      </c>
      <c r="E122" s="474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83</v>
      </c>
      <c r="L122" s="39" t="s">
        <v>82</v>
      </c>
      <c r="M122" s="39"/>
      <c r="N122" s="38">
        <v>40</v>
      </c>
      <c r="O122" s="548" t="s">
        <v>233</v>
      </c>
      <c r="P122" s="476"/>
      <c r="Q122" s="476"/>
      <c r="R122" s="476"/>
      <c r="S122" s="477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479" t="s">
        <v>43</v>
      </c>
      <c r="P123" s="480"/>
      <c r="Q123" s="480"/>
      <c r="R123" s="480"/>
      <c r="S123" s="480"/>
      <c r="T123" s="480"/>
      <c r="U123" s="481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82"/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3"/>
      <c r="O124" s="479" t="s">
        <v>43</v>
      </c>
      <c r="P124" s="480"/>
      <c r="Q124" s="480"/>
      <c r="R124" s="480"/>
      <c r="S124" s="480"/>
      <c r="T124" s="480"/>
      <c r="U124" s="481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73" t="s">
        <v>234</v>
      </c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3"/>
      <c r="M125" s="473"/>
      <c r="N125" s="473"/>
      <c r="O125" s="473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67"/>
      <c r="AA125" s="67"/>
    </row>
    <row r="126" spans="1:67" ht="27" customHeight="1" x14ac:dyDescent="0.25">
      <c r="A126" s="64" t="s">
        <v>235</v>
      </c>
      <c r="B126" s="64" t="s">
        <v>236</v>
      </c>
      <c r="C126" s="37">
        <v>4301060296</v>
      </c>
      <c r="D126" s="474">
        <v>4607091383065</v>
      </c>
      <c r="E126" s="474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83</v>
      </c>
      <c r="L126" s="39" t="s">
        <v>82</v>
      </c>
      <c r="M126" s="39"/>
      <c r="N126" s="38">
        <v>30</v>
      </c>
      <c r="O126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6"/>
      <c r="Q126" s="476"/>
      <c r="R126" s="476"/>
      <c r="S126" s="47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customHeight="1" x14ac:dyDescent="0.25">
      <c r="A127" s="64" t="s">
        <v>237</v>
      </c>
      <c r="B127" s="64" t="s">
        <v>238</v>
      </c>
      <c r="C127" s="37">
        <v>4301060366</v>
      </c>
      <c r="D127" s="474">
        <v>4680115881532</v>
      </c>
      <c r="E127" s="474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125</v>
      </c>
      <c r="L127" s="39" t="s">
        <v>82</v>
      </c>
      <c r="M127" s="39"/>
      <c r="N127" s="38">
        <v>30</v>
      </c>
      <c r="O127" s="5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6"/>
      <c r="Q127" s="476"/>
      <c r="R127" s="476"/>
      <c r="S127" s="47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237</v>
      </c>
      <c r="B128" s="64" t="s">
        <v>239</v>
      </c>
      <c r="C128" s="37">
        <v>4301060371</v>
      </c>
      <c r="D128" s="474">
        <v>4680115881532</v>
      </c>
      <c r="E128" s="474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125</v>
      </c>
      <c r="L128" s="39" t="s">
        <v>82</v>
      </c>
      <c r="M128" s="39"/>
      <c r="N128" s="38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6"/>
      <c r="Q128" s="476"/>
      <c r="R128" s="476"/>
      <c r="S128" s="47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240</v>
      </c>
      <c r="B129" s="64" t="s">
        <v>241</v>
      </c>
      <c r="C129" s="37">
        <v>4301060356</v>
      </c>
      <c r="D129" s="474">
        <v>4680115882652</v>
      </c>
      <c r="E129" s="474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83</v>
      </c>
      <c r="L129" s="39" t="s">
        <v>82</v>
      </c>
      <c r="M129" s="39"/>
      <c r="N129" s="38">
        <v>40</v>
      </c>
      <c r="O129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6"/>
      <c r="Q129" s="476"/>
      <c r="R129" s="476"/>
      <c r="S129" s="47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customHeight="1" x14ac:dyDescent="0.25">
      <c r="A130" s="64" t="s">
        <v>242</v>
      </c>
      <c r="B130" s="64" t="s">
        <v>243</v>
      </c>
      <c r="C130" s="37">
        <v>4301060309</v>
      </c>
      <c r="D130" s="474">
        <v>4680115880238</v>
      </c>
      <c r="E130" s="474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83</v>
      </c>
      <c r="L130" s="39" t="s">
        <v>82</v>
      </c>
      <c r="M130" s="39"/>
      <c r="N130" s="38">
        <v>40</v>
      </c>
      <c r="O130" s="55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6"/>
      <c r="Q130" s="476"/>
      <c r="R130" s="476"/>
      <c r="S130" s="477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customHeight="1" x14ac:dyDescent="0.25">
      <c r="A131" s="64" t="s">
        <v>244</v>
      </c>
      <c r="B131" s="64" t="s">
        <v>245</v>
      </c>
      <c r="C131" s="37">
        <v>4301060351</v>
      </c>
      <c r="D131" s="474">
        <v>4680115881464</v>
      </c>
      <c r="E131" s="474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83</v>
      </c>
      <c r="L131" s="39" t="s">
        <v>144</v>
      </c>
      <c r="M131" s="39"/>
      <c r="N131" s="38">
        <v>30</v>
      </c>
      <c r="O131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6"/>
      <c r="Q131" s="476"/>
      <c r="R131" s="476"/>
      <c r="S131" s="477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x14ac:dyDescent="0.2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3"/>
      <c r="O132" s="479" t="s">
        <v>43</v>
      </c>
      <c r="P132" s="480"/>
      <c r="Q132" s="480"/>
      <c r="R132" s="480"/>
      <c r="S132" s="480"/>
      <c r="T132" s="480"/>
      <c r="U132" s="481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82"/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3"/>
      <c r="O133" s="479" t="s">
        <v>43</v>
      </c>
      <c r="P133" s="480"/>
      <c r="Q133" s="480"/>
      <c r="R133" s="480"/>
      <c r="S133" s="480"/>
      <c r="T133" s="480"/>
      <c r="U133" s="481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72" t="s">
        <v>246</v>
      </c>
      <c r="B134" s="472"/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472"/>
      <c r="Y134" s="472"/>
      <c r="Z134" s="66"/>
      <c r="AA134" s="66"/>
    </row>
    <row r="135" spans="1:67" ht="14.25" customHeight="1" x14ac:dyDescent="0.25">
      <c r="A135" s="473" t="s">
        <v>87</v>
      </c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3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67"/>
      <c r="AA135" s="67"/>
    </row>
    <row r="136" spans="1:67" ht="27" customHeight="1" x14ac:dyDescent="0.25">
      <c r="A136" s="64" t="s">
        <v>247</v>
      </c>
      <c r="B136" s="64" t="s">
        <v>248</v>
      </c>
      <c r="C136" s="37">
        <v>4301051360</v>
      </c>
      <c r="D136" s="474">
        <v>4607091385168</v>
      </c>
      <c r="E136" s="474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125</v>
      </c>
      <c r="L136" s="39" t="s">
        <v>144</v>
      </c>
      <c r="M136" s="39"/>
      <c r="N136" s="38">
        <v>45</v>
      </c>
      <c r="O136" s="5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6"/>
      <c r="Q136" s="476"/>
      <c r="R136" s="476"/>
      <c r="S136" s="47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247</v>
      </c>
      <c r="B137" s="64" t="s">
        <v>249</v>
      </c>
      <c r="C137" s="37">
        <v>4301051612</v>
      </c>
      <c r="D137" s="474">
        <v>4607091385168</v>
      </c>
      <c r="E137" s="474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125</v>
      </c>
      <c r="L137" s="39" t="s">
        <v>82</v>
      </c>
      <c r="M137" s="39"/>
      <c r="N137" s="38">
        <v>45</v>
      </c>
      <c r="O137" s="5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6"/>
      <c r="Q137" s="476"/>
      <c r="R137" s="476"/>
      <c r="S137" s="47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250</v>
      </c>
      <c r="B138" s="64" t="s">
        <v>251</v>
      </c>
      <c r="C138" s="37">
        <v>4301051362</v>
      </c>
      <c r="D138" s="474">
        <v>4607091383256</v>
      </c>
      <c r="E138" s="474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83</v>
      </c>
      <c r="L138" s="39" t="s">
        <v>144</v>
      </c>
      <c r="M138" s="39"/>
      <c r="N138" s="38">
        <v>45</v>
      </c>
      <c r="O138" s="5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6"/>
      <c r="Q138" s="476"/>
      <c r="R138" s="476"/>
      <c r="S138" s="47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252</v>
      </c>
      <c r="B139" s="64" t="s">
        <v>253</v>
      </c>
      <c r="C139" s="37">
        <v>4301051358</v>
      </c>
      <c r="D139" s="474">
        <v>4607091385748</v>
      </c>
      <c r="E139" s="474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83</v>
      </c>
      <c r="L139" s="39" t="s">
        <v>144</v>
      </c>
      <c r="M139" s="39"/>
      <c r="N139" s="38">
        <v>45</v>
      </c>
      <c r="O139" s="5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6"/>
      <c r="Q139" s="476"/>
      <c r="R139" s="476"/>
      <c r="S139" s="477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254</v>
      </c>
      <c r="B140" s="64" t="s">
        <v>255</v>
      </c>
      <c r="C140" s="37">
        <v>4301051738</v>
      </c>
      <c r="D140" s="474">
        <v>4680115884533</v>
      </c>
      <c r="E140" s="474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83</v>
      </c>
      <c r="L140" s="39" t="s">
        <v>82</v>
      </c>
      <c r="M140" s="39"/>
      <c r="N140" s="38">
        <v>45</v>
      </c>
      <c r="O140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6"/>
      <c r="Q140" s="476"/>
      <c r="R140" s="476"/>
      <c r="S140" s="477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3"/>
      <c r="O141" s="479" t="s">
        <v>43</v>
      </c>
      <c r="P141" s="480"/>
      <c r="Q141" s="480"/>
      <c r="R141" s="480"/>
      <c r="S141" s="480"/>
      <c r="T141" s="480"/>
      <c r="U141" s="481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  <c r="L142" s="482"/>
      <c r="M142" s="482"/>
      <c r="N142" s="483"/>
      <c r="O142" s="479" t="s">
        <v>43</v>
      </c>
      <c r="P142" s="480"/>
      <c r="Q142" s="480"/>
      <c r="R142" s="480"/>
      <c r="S142" s="480"/>
      <c r="T142" s="480"/>
      <c r="U142" s="481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71" t="s">
        <v>256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55"/>
      <c r="AA143" s="55"/>
    </row>
    <row r="144" spans="1:67" ht="16.5" customHeight="1" x14ac:dyDescent="0.25">
      <c r="A144" s="472" t="s">
        <v>257</v>
      </c>
      <c r="B144" s="472"/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  <c r="U144" s="472"/>
      <c r="V144" s="472"/>
      <c r="W144" s="472"/>
      <c r="X144" s="472"/>
      <c r="Y144" s="472"/>
      <c r="Z144" s="66"/>
      <c r="AA144" s="66"/>
    </row>
    <row r="145" spans="1:67" ht="14.25" customHeight="1" x14ac:dyDescent="0.25">
      <c r="A145" s="473" t="s">
        <v>129</v>
      </c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3"/>
      <c r="P145" s="473"/>
      <c r="Q145" s="473"/>
      <c r="R145" s="473"/>
      <c r="S145" s="473"/>
      <c r="T145" s="473"/>
      <c r="U145" s="473"/>
      <c r="V145" s="473"/>
      <c r="W145" s="473"/>
      <c r="X145" s="473"/>
      <c r="Y145" s="473"/>
      <c r="Z145" s="67"/>
      <c r="AA145" s="67"/>
    </row>
    <row r="146" spans="1:67" ht="27" customHeight="1" x14ac:dyDescent="0.25">
      <c r="A146" s="64" t="s">
        <v>258</v>
      </c>
      <c r="B146" s="64" t="s">
        <v>259</v>
      </c>
      <c r="C146" s="37">
        <v>4301011223</v>
      </c>
      <c r="D146" s="474">
        <v>4607091383423</v>
      </c>
      <c r="E146" s="474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125</v>
      </c>
      <c r="L146" s="39" t="s">
        <v>144</v>
      </c>
      <c r="M146" s="39"/>
      <c r="N146" s="38">
        <v>35</v>
      </c>
      <c r="O146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6"/>
      <c r="Q146" s="476"/>
      <c r="R146" s="476"/>
      <c r="S146" s="47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260</v>
      </c>
      <c r="B147" s="64" t="s">
        <v>261</v>
      </c>
      <c r="C147" s="37">
        <v>4301011876</v>
      </c>
      <c r="D147" s="474">
        <v>4680115885707</v>
      </c>
      <c r="E147" s="474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125</v>
      </c>
      <c r="L147" s="39" t="s">
        <v>124</v>
      </c>
      <c r="M147" s="39"/>
      <c r="N147" s="38">
        <v>31</v>
      </c>
      <c r="O147" s="561" t="s">
        <v>262</v>
      </c>
      <c r="P147" s="476"/>
      <c r="Q147" s="476"/>
      <c r="R147" s="476"/>
      <c r="S147" s="47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263</v>
      </c>
      <c r="B148" s="64" t="s">
        <v>264</v>
      </c>
      <c r="C148" s="37">
        <v>4301011878</v>
      </c>
      <c r="D148" s="474">
        <v>4680115885660</v>
      </c>
      <c r="E148" s="474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125</v>
      </c>
      <c r="L148" s="39" t="s">
        <v>82</v>
      </c>
      <c r="M148" s="39"/>
      <c r="N148" s="38">
        <v>35</v>
      </c>
      <c r="O148" s="562" t="s">
        <v>265</v>
      </c>
      <c r="P148" s="476"/>
      <c r="Q148" s="476"/>
      <c r="R148" s="476"/>
      <c r="S148" s="47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266</v>
      </c>
      <c r="B149" s="64" t="s">
        <v>267</v>
      </c>
      <c r="C149" s="37">
        <v>4301011333</v>
      </c>
      <c r="D149" s="474">
        <v>4607091386516</v>
      </c>
      <c r="E149" s="474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125</v>
      </c>
      <c r="L149" s="39" t="s">
        <v>82</v>
      </c>
      <c r="M149" s="39"/>
      <c r="N149" s="38">
        <v>30</v>
      </c>
      <c r="O149" s="5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76"/>
      <c r="Q149" s="476"/>
      <c r="R149" s="476"/>
      <c r="S149" s="477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268</v>
      </c>
      <c r="B150" s="64" t="s">
        <v>269</v>
      </c>
      <c r="C150" s="37">
        <v>4301011879</v>
      </c>
      <c r="D150" s="474">
        <v>4680115885691</v>
      </c>
      <c r="E150" s="4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125</v>
      </c>
      <c r="L150" s="39" t="s">
        <v>82</v>
      </c>
      <c r="M150" s="39"/>
      <c r="N150" s="38">
        <v>30</v>
      </c>
      <c r="O150" s="564" t="s">
        <v>270</v>
      </c>
      <c r="P150" s="476"/>
      <c r="Q150" s="476"/>
      <c r="R150" s="476"/>
      <c r="S150" s="477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3"/>
      <c r="O151" s="479" t="s">
        <v>43</v>
      </c>
      <c r="P151" s="480"/>
      <c r="Q151" s="480"/>
      <c r="R151" s="480"/>
      <c r="S151" s="480"/>
      <c r="T151" s="480"/>
      <c r="U151" s="481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82"/>
      <c r="B152" s="482"/>
      <c r="C152" s="482"/>
      <c r="D152" s="482"/>
      <c r="E152" s="482"/>
      <c r="F152" s="482"/>
      <c r="G152" s="482"/>
      <c r="H152" s="482"/>
      <c r="I152" s="482"/>
      <c r="J152" s="482"/>
      <c r="K152" s="482"/>
      <c r="L152" s="482"/>
      <c r="M152" s="482"/>
      <c r="N152" s="483"/>
      <c r="O152" s="479" t="s">
        <v>43</v>
      </c>
      <c r="P152" s="480"/>
      <c r="Q152" s="480"/>
      <c r="R152" s="480"/>
      <c r="S152" s="480"/>
      <c r="T152" s="480"/>
      <c r="U152" s="481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72" t="s">
        <v>271</v>
      </c>
      <c r="B153" s="472"/>
      <c r="C153" s="472"/>
      <c r="D153" s="472"/>
      <c r="E153" s="472"/>
      <c r="F153" s="472"/>
      <c r="G153" s="472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  <c r="U153" s="472"/>
      <c r="V153" s="472"/>
      <c r="W153" s="472"/>
      <c r="X153" s="472"/>
      <c r="Y153" s="472"/>
      <c r="Z153" s="66"/>
      <c r="AA153" s="66"/>
    </row>
    <row r="154" spans="1:67" ht="14.25" customHeight="1" x14ac:dyDescent="0.25">
      <c r="A154" s="473" t="s">
        <v>79</v>
      </c>
      <c r="B154" s="473"/>
      <c r="C154" s="473"/>
      <c r="D154" s="473"/>
      <c r="E154" s="473"/>
      <c r="F154" s="473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67"/>
      <c r="AA154" s="67"/>
    </row>
    <row r="155" spans="1:67" ht="27" customHeight="1" x14ac:dyDescent="0.25">
      <c r="A155" s="64" t="s">
        <v>272</v>
      </c>
      <c r="B155" s="64" t="s">
        <v>273</v>
      </c>
      <c r="C155" s="37">
        <v>4301031191</v>
      </c>
      <c r="D155" s="474">
        <v>4680115880993</v>
      </c>
      <c r="E155" s="474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83</v>
      </c>
      <c r="L155" s="39" t="s">
        <v>82</v>
      </c>
      <c r="M155" s="39"/>
      <c r="N155" s="38">
        <v>40</v>
      </c>
      <c r="O155" s="5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6"/>
      <c r="Q155" s="476"/>
      <c r="R155" s="476"/>
      <c r="S155" s="47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customHeight="1" x14ac:dyDescent="0.25">
      <c r="A156" s="64" t="s">
        <v>274</v>
      </c>
      <c r="B156" s="64" t="s">
        <v>275</v>
      </c>
      <c r="C156" s="37">
        <v>4301031204</v>
      </c>
      <c r="D156" s="474">
        <v>4680115881761</v>
      </c>
      <c r="E156" s="47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83</v>
      </c>
      <c r="L156" s="39" t="s">
        <v>82</v>
      </c>
      <c r="M156" s="39"/>
      <c r="N156" s="38">
        <v>40</v>
      </c>
      <c r="O156" s="5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6"/>
      <c r="Q156" s="476"/>
      <c r="R156" s="476"/>
      <c r="S156" s="47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276</v>
      </c>
      <c r="B157" s="64" t="s">
        <v>277</v>
      </c>
      <c r="C157" s="37">
        <v>4301031201</v>
      </c>
      <c r="D157" s="474">
        <v>4680115881563</v>
      </c>
      <c r="E157" s="474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83</v>
      </c>
      <c r="L157" s="39" t="s">
        <v>82</v>
      </c>
      <c r="M157" s="39"/>
      <c r="N157" s="38">
        <v>40</v>
      </c>
      <c r="O157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6"/>
      <c r="Q157" s="476"/>
      <c r="R157" s="476"/>
      <c r="S157" s="47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278</v>
      </c>
      <c r="B158" s="64" t="s">
        <v>279</v>
      </c>
      <c r="C158" s="37">
        <v>4301031199</v>
      </c>
      <c r="D158" s="474">
        <v>4680115880986</v>
      </c>
      <c r="E158" s="474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86</v>
      </c>
      <c r="L158" s="39" t="s">
        <v>82</v>
      </c>
      <c r="M158" s="39"/>
      <c r="N158" s="38">
        <v>40</v>
      </c>
      <c r="O158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6"/>
      <c r="Q158" s="476"/>
      <c r="R158" s="476"/>
      <c r="S158" s="47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280</v>
      </c>
      <c r="B159" s="64" t="s">
        <v>281</v>
      </c>
      <c r="C159" s="37">
        <v>4301031190</v>
      </c>
      <c r="D159" s="474">
        <v>4680115880207</v>
      </c>
      <c r="E159" s="474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83</v>
      </c>
      <c r="L159" s="39" t="s">
        <v>82</v>
      </c>
      <c r="M159" s="39"/>
      <c r="N159" s="38">
        <v>40</v>
      </c>
      <c r="O159" s="5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6"/>
      <c r="Q159" s="476"/>
      <c r="R159" s="476"/>
      <c r="S159" s="47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282</v>
      </c>
      <c r="B160" s="64" t="s">
        <v>283</v>
      </c>
      <c r="C160" s="37">
        <v>4301031205</v>
      </c>
      <c r="D160" s="474">
        <v>4680115881785</v>
      </c>
      <c r="E160" s="47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86</v>
      </c>
      <c r="L160" s="39" t="s">
        <v>82</v>
      </c>
      <c r="M160" s="39"/>
      <c r="N160" s="38">
        <v>40</v>
      </c>
      <c r="O160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6"/>
      <c r="Q160" s="476"/>
      <c r="R160" s="476"/>
      <c r="S160" s="47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284</v>
      </c>
      <c r="B161" s="64" t="s">
        <v>285</v>
      </c>
      <c r="C161" s="37">
        <v>4301031202</v>
      </c>
      <c r="D161" s="474">
        <v>4680115881679</v>
      </c>
      <c r="E161" s="47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86</v>
      </c>
      <c r="L161" s="39" t="s">
        <v>82</v>
      </c>
      <c r="M161" s="39"/>
      <c r="N161" s="38">
        <v>40</v>
      </c>
      <c r="O161" s="5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6"/>
      <c r="Q161" s="476"/>
      <c r="R161" s="476"/>
      <c r="S161" s="477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customHeight="1" x14ac:dyDescent="0.25">
      <c r="A162" s="64" t="s">
        <v>286</v>
      </c>
      <c r="B162" s="64" t="s">
        <v>287</v>
      </c>
      <c r="C162" s="37">
        <v>4301031158</v>
      </c>
      <c r="D162" s="474">
        <v>4680115880191</v>
      </c>
      <c r="E162" s="47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83</v>
      </c>
      <c r="L162" s="39" t="s">
        <v>82</v>
      </c>
      <c r="M162" s="39"/>
      <c r="N162" s="38">
        <v>40</v>
      </c>
      <c r="O162" s="5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6"/>
      <c r="Q162" s="476"/>
      <c r="R162" s="476"/>
      <c r="S162" s="477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customHeight="1" x14ac:dyDescent="0.25">
      <c r="A163" s="64" t="s">
        <v>288</v>
      </c>
      <c r="B163" s="64" t="s">
        <v>289</v>
      </c>
      <c r="C163" s="37">
        <v>4301031245</v>
      </c>
      <c r="D163" s="474">
        <v>4680115883963</v>
      </c>
      <c r="E163" s="47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86</v>
      </c>
      <c r="L163" s="39" t="s">
        <v>82</v>
      </c>
      <c r="M163" s="39"/>
      <c r="N163" s="38">
        <v>40</v>
      </c>
      <c r="O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6"/>
      <c r="Q163" s="476"/>
      <c r="R163" s="476"/>
      <c r="S163" s="477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x14ac:dyDescent="0.2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79" t="s">
        <v>43</v>
      </c>
      <c r="P164" s="480"/>
      <c r="Q164" s="480"/>
      <c r="R164" s="480"/>
      <c r="S164" s="480"/>
      <c r="T164" s="480"/>
      <c r="U164" s="481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82"/>
      <c r="B165" s="482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  <c r="O165" s="479" t="s">
        <v>43</v>
      </c>
      <c r="P165" s="480"/>
      <c r="Q165" s="480"/>
      <c r="R165" s="480"/>
      <c r="S165" s="480"/>
      <c r="T165" s="480"/>
      <c r="U165" s="481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72" t="s">
        <v>290</v>
      </c>
      <c r="B166" s="472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472"/>
      <c r="Y166" s="472"/>
      <c r="Z166" s="66"/>
      <c r="AA166" s="66"/>
    </row>
    <row r="167" spans="1:67" ht="14.25" customHeight="1" x14ac:dyDescent="0.25">
      <c r="A167" s="473" t="s">
        <v>129</v>
      </c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67"/>
      <c r="AA167" s="67"/>
    </row>
    <row r="168" spans="1:67" ht="16.5" customHeight="1" x14ac:dyDescent="0.25">
      <c r="A168" s="64" t="s">
        <v>291</v>
      </c>
      <c r="B168" s="64" t="s">
        <v>292</v>
      </c>
      <c r="C168" s="37">
        <v>4301011450</v>
      </c>
      <c r="D168" s="474">
        <v>4680115881402</v>
      </c>
      <c r="E168" s="47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125</v>
      </c>
      <c r="L168" s="39" t="s">
        <v>124</v>
      </c>
      <c r="M168" s="39"/>
      <c r="N168" s="38">
        <v>55</v>
      </c>
      <c r="O16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6"/>
      <c r="Q168" s="476"/>
      <c r="R168" s="476"/>
      <c r="S168" s="47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293</v>
      </c>
      <c r="B169" s="64" t="s">
        <v>294</v>
      </c>
      <c r="C169" s="37">
        <v>4301011454</v>
      </c>
      <c r="D169" s="474">
        <v>4680115881396</v>
      </c>
      <c r="E169" s="47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83</v>
      </c>
      <c r="L169" s="39" t="s">
        <v>82</v>
      </c>
      <c r="M169" s="39"/>
      <c r="N169" s="38">
        <v>55</v>
      </c>
      <c r="O169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6"/>
      <c r="Q169" s="476"/>
      <c r="R169" s="476"/>
      <c r="S169" s="47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479" t="s">
        <v>43</v>
      </c>
      <c r="P170" s="480"/>
      <c r="Q170" s="480"/>
      <c r="R170" s="480"/>
      <c r="S170" s="480"/>
      <c r="T170" s="480"/>
      <c r="U170" s="48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82"/>
      <c r="B171" s="482"/>
      <c r="C171" s="482"/>
      <c r="D171" s="482"/>
      <c r="E171" s="482"/>
      <c r="F171" s="482"/>
      <c r="G171" s="482"/>
      <c r="H171" s="482"/>
      <c r="I171" s="482"/>
      <c r="J171" s="482"/>
      <c r="K171" s="482"/>
      <c r="L171" s="482"/>
      <c r="M171" s="482"/>
      <c r="N171" s="483"/>
      <c r="O171" s="479" t="s">
        <v>43</v>
      </c>
      <c r="P171" s="480"/>
      <c r="Q171" s="480"/>
      <c r="R171" s="480"/>
      <c r="S171" s="480"/>
      <c r="T171" s="480"/>
      <c r="U171" s="48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73" t="s">
        <v>121</v>
      </c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67"/>
      <c r="AA172" s="67"/>
    </row>
    <row r="173" spans="1:67" ht="16.5" customHeight="1" x14ac:dyDescent="0.25">
      <c r="A173" s="64" t="s">
        <v>295</v>
      </c>
      <c r="B173" s="64" t="s">
        <v>296</v>
      </c>
      <c r="C173" s="37">
        <v>4301020262</v>
      </c>
      <c r="D173" s="474">
        <v>4680115882935</v>
      </c>
      <c r="E173" s="47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125</v>
      </c>
      <c r="L173" s="39" t="s">
        <v>144</v>
      </c>
      <c r="M173" s="39"/>
      <c r="N173" s="38">
        <v>50</v>
      </c>
      <c r="O17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6"/>
      <c r="Q173" s="476"/>
      <c r="R173" s="476"/>
      <c r="S173" s="477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297</v>
      </c>
      <c r="B174" s="64" t="s">
        <v>298</v>
      </c>
      <c r="C174" s="37">
        <v>4301020220</v>
      </c>
      <c r="D174" s="474">
        <v>4680115880764</v>
      </c>
      <c r="E174" s="47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83</v>
      </c>
      <c r="L174" s="39" t="s">
        <v>124</v>
      </c>
      <c r="M174" s="39"/>
      <c r="N174" s="38">
        <v>50</v>
      </c>
      <c r="O174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6"/>
      <c r="Q174" s="476"/>
      <c r="R174" s="476"/>
      <c r="S174" s="47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479" t="s">
        <v>43</v>
      </c>
      <c r="P175" s="480"/>
      <c r="Q175" s="480"/>
      <c r="R175" s="480"/>
      <c r="S175" s="480"/>
      <c r="T175" s="480"/>
      <c r="U175" s="481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82"/>
      <c r="B176" s="482"/>
      <c r="C176" s="482"/>
      <c r="D176" s="482"/>
      <c r="E176" s="482"/>
      <c r="F176" s="482"/>
      <c r="G176" s="482"/>
      <c r="H176" s="482"/>
      <c r="I176" s="482"/>
      <c r="J176" s="482"/>
      <c r="K176" s="482"/>
      <c r="L176" s="482"/>
      <c r="M176" s="482"/>
      <c r="N176" s="483"/>
      <c r="O176" s="479" t="s">
        <v>43</v>
      </c>
      <c r="P176" s="480"/>
      <c r="Q176" s="480"/>
      <c r="R176" s="480"/>
      <c r="S176" s="480"/>
      <c r="T176" s="480"/>
      <c r="U176" s="481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73" t="s">
        <v>79</v>
      </c>
      <c r="B177" s="473"/>
      <c r="C177" s="473"/>
      <c r="D177" s="473"/>
      <c r="E177" s="473"/>
      <c r="F177" s="473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67"/>
      <c r="AA177" s="67"/>
    </row>
    <row r="178" spans="1:67" ht="27" customHeight="1" x14ac:dyDescent="0.25">
      <c r="A178" s="64" t="s">
        <v>299</v>
      </c>
      <c r="B178" s="64" t="s">
        <v>300</v>
      </c>
      <c r="C178" s="37">
        <v>4301031224</v>
      </c>
      <c r="D178" s="474">
        <v>4680115882683</v>
      </c>
      <c r="E178" s="47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83</v>
      </c>
      <c r="L178" s="39" t="s">
        <v>82</v>
      </c>
      <c r="M178" s="39"/>
      <c r="N178" s="38">
        <v>40</v>
      </c>
      <c r="O178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6"/>
      <c r="Q178" s="476"/>
      <c r="R178" s="476"/>
      <c r="S178" s="47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4301031230</v>
      </c>
      <c r="D179" s="474">
        <v>4680115882690</v>
      </c>
      <c r="E179" s="47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83</v>
      </c>
      <c r="L179" s="39" t="s">
        <v>82</v>
      </c>
      <c r="M179" s="39"/>
      <c r="N179" s="38">
        <v>40</v>
      </c>
      <c r="O179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6"/>
      <c r="Q179" s="476"/>
      <c r="R179" s="476"/>
      <c r="S179" s="47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4301031220</v>
      </c>
      <c r="D180" s="474">
        <v>4680115882669</v>
      </c>
      <c r="E180" s="47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83</v>
      </c>
      <c r="L180" s="39" t="s">
        <v>82</v>
      </c>
      <c r="M180" s="39"/>
      <c r="N180" s="38">
        <v>40</v>
      </c>
      <c r="O180" s="5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6"/>
      <c r="Q180" s="476"/>
      <c r="R180" s="476"/>
      <c r="S180" s="47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305</v>
      </c>
      <c r="B181" s="64" t="s">
        <v>306</v>
      </c>
      <c r="C181" s="37">
        <v>4301031221</v>
      </c>
      <c r="D181" s="474">
        <v>4680115882676</v>
      </c>
      <c r="E181" s="47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83</v>
      </c>
      <c r="L181" s="39" t="s">
        <v>82</v>
      </c>
      <c r="M181" s="39"/>
      <c r="N181" s="38">
        <v>40</v>
      </c>
      <c r="O181" s="5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6"/>
      <c r="Q181" s="476"/>
      <c r="R181" s="476"/>
      <c r="S181" s="47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307</v>
      </c>
      <c r="B182" s="64" t="s">
        <v>308</v>
      </c>
      <c r="C182" s="37">
        <v>4301031223</v>
      </c>
      <c r="D182" s="474">
        <v>4680115884014</v>
      </c>
      <c r="E182" s="47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86</v>
      </c>
      <c r="L182" s="39" t="s">
        <v>82</v>
      </c>
      <c r="M182" s="39"/>
      <c r="N182" s="38">
        <v>40</v>
      </c>
      <c r="O182" s="582" t="s">
        <v>309</v>
      </c>
      <c r="P182" s="476"/>
      <c r="Q182" s="476"/>
      <c r="R182" s="476"/>
      <c r="S182" s="47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310</v>
      </c>
      <c r="B183" s="64" t="s">
        <v>311</v>
      </c>
      <c r="C183" s="37">
        <v>4301031222</v>
      </c>
      <c r="D183" s="474">
        <v>4680115884007</v>
      </c>
      <c r="E183" s="47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86</v>
      </c>
      <c r="L183" s="39" t="s">
        <v>82</v>
      </c>
      <c r="M183" s="39"/>
      <c r="N183" s="38">
        <v>40</v>
      </c>
      <c r="O183" s="583" t="s">
        <v>312</v>
      </c>
      <c r="P183" s="476"/>
      <c r="Q183" s="476"/>
      <c r="R183" s="476"/>
      <c r="S183" s="47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313</v>
      </c>
      <c r="B184" s="64" t="s">
        <v>314</v>
      </c>
      <c r="C184" s="37">
        <v>4301031229</v>
      </c>
      <c r="D184" s="474">
        <v>4680115884038</v>
      </c>
      <c r="E184" s="47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86</v>
      </c>
      <c r="L184" s="39" t="s">
        <v>82</v>
      </c>
      <c r="M184" s="39"/>
      <c r="N184" s="38">
        <v>40</v>
      </c>
      <c r="O184" s="5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6"/>
      <c r="Q184" s="476"/>
      <c r="R184" s="476"/>
      <c r="S184" s="47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315</v>
      </c>
      <c r="B185" s="64" t="s">
        <v>316</v>
      </c>
      <c r="C185" s="37">
        <v>4301031225</v>
      </c>
      <c r="D185" s="474">
        <v>4680115884021</v>
      </c>
      <c r="E185" s="47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86</v>
      </c>
      <c r="L185" s="39" t="s">
        <v>82</v>
      </c>
      <c r="M185" s="39"/>
      <c r="N185" s="38">
        <v>40</v>
      </c>
      <c r="O185" s="585" t="s">
        <v>317</v>
      </c>
      <c r="P185" s="476"/>
      <c r="Q185" s="476"/>
      <c r="R185" s="476"/>
      <c r="S185" s="47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x14ac:dyDescent="0.2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3"/>
      <c r="O186" s="479" t="s">
        <v>43</v>
      </c>
      <c r="P186" s="480"/>
      <c r="Q186" s="480"/>
      <c r="R186" s="480"/>
      <c r="S186" s="480"/>
      <c r="T186" s="480"/>
      <c r="U186" s="481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82"/>
      <c r="B187" s="482"/>
      <c r="C187" s="482"/>
      <c r="D187" s="482"/>
      <c r="E187" s="482"/>
      <c r="F187" s="482"/>
      <c r="G187" s="482"/>
      <c r="H187" s="482"/>
      <c r="I187" s="482"/>
      <c r="J187" s="482"/>
      <c r="K187" s="482"/>
      <c r="L187" s="482"/>
      <c r="M187" s="482"/>
      <c r="N187" s="483"/>
      <c r="O187" s="479" t="s">
        <v>43</v>
      </c>
      <c r="P187" s="480"/>
      <c r="Q187" s="480"/>
      <c r="R187" s="480"/>
      <c r="S187" s="480"/>
      <c r="T187" s="480"/>
      <c r="U187" s="481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73" t="s">
        <v>87</v>
      </c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67"/>
      <c r="AA188" s="67"/>
    </row>
    <row r="189" spans="1:67" ht="27" customHeight="1" x14ac:dyDescent="0.25">
      <c r="A189" s="64" t="s">
        <v>318</v>
      </c>
      <c r="B189" s="64" t="s">
        <v>319</v>
      </c>
      <c r="C189" s="37">
        <v>4301051409</v>
      </c>
      <c r="D189" s="474">
        <v>4680115881556</v>
      </c>
      <c r="E189" s="4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125</v>
      </c>
      <c r="L189" s="39" t="s">
        <v>144</v>
      </c>
      <c r="M189" s="39"/>
      <c r="N189" s="38">
        <v>45</v>
      </c>
      <c r="O189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6"/>
      <c r="Q189" s="476"/>
      <c r="R189" s="476"/>
      <c r="S189" s="47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4301051408</v>
      </c>
      <c r="D190" s="474">
        <v>4680115881594</v>
      </c>
      <c r="E190" s="47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125</v>
      </c>
      <c r="L190" s="39" t="s">
        <v>144</v>
      </c>
      <c r="M190" s="39"/>
      <c r="N190" s="38">
        <v>40</v>
      </c>
      <c r="O190" s="5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6"/>
      <c r="Q190" s="476"/>
      <c r="R190" s="476"/>
      <c r="S190" s="47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4301051505</v>
      </c>
      <c r="D191" s="474">
        <v>4680115881587</v>
      </c>
      <c r="E191" s="474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125</v>
      </c>
      <c r="L191" s="39" t="s">
        <v>82</v>
      </c>
      <c r="M191" s="39"/>
      <c r="N191" s="38">
        <v>40</v>
      </c>
      <c r="O191" s="58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6"/>
      <c r="Q191" s="476"/>
      <c r="R191" s="476"/>
      <c r="S191" s="47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customHeight="1" x14ac:dyDescent="0.25">
      <c r="A192" s="64" t="s">
        <v>324</v>
      </c>
      <c r="B192" s="64" t="s">
        <v>325</v>
      </c>
      <c r="C192" s="37">
        <v>4301051754</v>
      </c>
      <c r="D192" s="474">
        <v>4680115880962</v>
      </c>
      <c r="E192" s="474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125</v>
      </c>
      <c r="L192" s="39" t="s">
        <v>82</v>
      </c>
      <c r="M192" s="39"/>
      <c r="N192" s="38">
        <v>40</v>
      </c>
      <c r="O192" s="589" t="s">
        <v>326</v>
      </c>
      <c r="P192" s="476"/>
      <c r="Q192" s="476"/>
      <c r="R192" s="476"/>
      <c r="S192" s="47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327</v>
      </c>
      <c r="B193" s="64" t="s">
        <v>328</v>
      </c>
      <c r="C193" s="37">
        <v>4301051411</v>
      </c>
      <c r="D193" s="474">
        <v>4680115881617</v>
      </c>
      <c r="E193" s="474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125</v>
      </c>
      <c r="L193" s="39" t="s">
        <v>144</v>
      </c>
      <c r="M193" s="39"/>
      <c r="N193" s="38">
        <v>40</v>
      </c>
      <c r="O193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6"/>
      <c r="Q193" s="476"/>
      <c r="R193" s="476"/>
      <c r="S193" s="47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customHeight="1" x14ac:dyDescent="0.25">
      <c r="A194" s="64" t="s">
        <v>329</v>
      </c>
      <c r="B194" s="64" t="s">
        <v>330</v>
      </c>
      <c r="C194" s="37">
        <v>4301051632</v>
      </c>
      <c r="D194" s="474">
        <v>4680115880573</v>
      </c>
      <c r="E194" s="474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125</v>
      </c>
      <c r="L194" s="39" t="s">
        <v>82</v>
      </c>
      <c r="M194" s="39"/>
      <c r="N194" s="38">
        <v>45</v>
      </c>
      <c r="O194" s="591" t="s">
        <v>331</v>
      </c>
      <c r="P194" s="476"/>
      <c r="Q194" s="476"/>
      <c r="R194" s="476"/>
      <c r="S194" s="47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332</v>
      </c>
      <c r="B195" s="64" t="s">
        <v>333</v>
      </c>
      <c r="C195" s="37">
        <v>4301051487</v>
      </c>
      <c r="D195" s="474">
        <v>4680115881228</v>
      </c>
      <c r="E195" s="47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83</v>
      </c>
      <c r="L195" s="39" t="s">
        <v>82</v>
      </c>
      <c r="M195" s="39"/>
      <c r="N195" s="38">
        <v>40</v>
      </c>
      <c r="O195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6"/>
      <c r="Q195" s="476"/>
      <c r="R195" s="476"/>
      <c r="S195" s="47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334</v>
      </c>
      <c r="B196" s="64" t="s">
        <v>335</v>
      </c>
      <c r="C196" s="37">
        <v>4301051506</v>
      </c>
      <c r="D196" s="474">
        <v>4680115881037</v>
      </c>
      <c r="E196" s="474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83</v>
      </c>
      <c r="L196" s="39" t="s">
        <v>82</v>
      </c>
      <c r="M196" s="39"/>
      <c r="N196" s="38">
        <v>40</v>
      </c>
      <c r="O196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6"/>
      <c r="Q196" s="476"/>
      <c r="R196" s="476"/>
      <c r="S196" s="47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336</v>
      </c>
      <c r="B197" s="64" t="s">
        <v>337</v>
      </c>
      <c r="C197" s="37">
        <v>4301051384</v>
      </c>
      <c r="D197" s="474">
        <v>4680115881211</v>
      </c>
      <c r="E197" s="474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83</v>
      </c>
      <c r="L197" s="39" t="s">
        <v>82</v>
      </c>
      <c r="M197" s="39"/>
      <c r="N197" s="38">
        <v>45</v>
      </c>
      <c r="O197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6"/>
      <c r="Q197" s="476"/>
      <c r="R197" s="476"/>
      <c r="S197" s="47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338</v>
      </c>
      <c r="B198" s="64" t="s">
        <v>339</v>
      </c>
      <c r="C198" s="37">
        <v>4301051378</v>
      </c>
      <c r="D198" s="474">
        <v>4680115881020</v>
      </c>
      <c r="E198" s="474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83</v>
      </c>
      <c r="L198" s="39" t="s">
        <v>82</v>
      </c>
      <c r="M198" s="39"/>
      <c r="N198" s="38">
        <v>45</v>
      </c>
      <c r="O198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6"/>
      <c r="Q198" s="476"/>
      <c r="R198" s="476"/>
      <c r="S198" s="47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340</v>
      </c>
      <c r="B199" s="64" t="s">
        <v>341</v>
      </c>
      <c r="C199" s="37">
        <v>4301051407</v>
      </c>
      <c r="D199" s="474">
        <v>4680115882195</v>
      </c>
      <c r="E199" s="4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83</v>
      </c>
      <c r="L199" s="39" t="s">
        <v>144</v>
      </c>
      <c r="M199" s="39"/>
      <c r="N199" s="38">
        <v>40</v>
      </c>
      <c r="O19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6"/>
      <c r="Q199" s="476"/>
      <c r="R199" s="476"/>
      <c r="S199" s="47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342</v>
      </c>
      <c r="B200" s="64" t="s">
        <v>343</v>
      </c>
      <c r="C200" s="37">
        <v>4301051630</v>
      </c>
      <c r="D200" s="474">
        <v>4680115880092</v>
      </c>
      <c r="E200" s="47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83</v>
      </c>
      <c r="L200" s="39" t="s">
        <v>82</v>
      </c>
      <c r="M200" s="39"/>
      <c r="N200" s="38">
        <v>45</v>
      </c>
      <c r="O200" s="597" t="s">
        <v>344</v>
      </c>
      <c r="P200" s="476"/>
      <c r="Q200" s="476"/>
      <c r="R200" s="476"/>
      <c r="S200" s="47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345</v>
      </c>
      <c r="B201" s="64" t="s">
        <v>346</v>
      </c>
      <c r="C201" s="37">
        <v>4301051631</v>
      </c>
      <c r="D201" s="474">
        <v>4680115880221</v>
      </c>
      <c r="E201" s="4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83</v>
      </c>
      <c r="L201" s="39" t="s">
        <v>82</v>
      </c>
      <c r="M201" s="39"/>
      <c r="N201" s="38">
        <v>45</v>
      </c>
      <c r="O201" s="598" t="s">
        <v>347</v>
      </c>
      <c r="P201" s="476"/>
      <c r="Q201" s="476"/>
      <c r="R201" s="476"/>
      <c r="S201" s="47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customHeight="1" x14ac:dyDescent="0.25">
      <c r="A202" s="64" t="s">
        <v>348</v>
      </c>
      <c r="B202" s="64" t="s">
        <v>349</v>
      </c>
      <c r="C202" s="37">
        <v>4301051753</v>
      </c>
      <c r="D202" s="474">
        <v>4680115880504</v>
      </c>
      <c r="E202" s="4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83</v>
      </c>
      <c r="L202" s="39" t="s">
        <v>82</v>
      </c>
      <c r="M202" s="39"/>
      <c r="N202" s="38">
        <v>40</v>
      </c>
      <c r="O202" s="599" t="s">
        <v>350</v>
      </c>
      <c r="P202" s="476"/>
      <c r="Q202" s="476"/>
      <c r="R202" s="476"/>
      <c r="S202" s="477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customHeight="1" x14ac:dyDescent="0.25">
      <c r="A203" s="64" t="s">
        <v>351</v>
      </c>
      <c r="B203" s="64" t="s">
        <v>352</v>
      </c>
      <c r="C203" s="37">
        <v>4301051410</v>
      </c>
      <c r="D203" s="474">
        <v>4680115882164</v>
      </c>
      <c r="E203" s="474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83</v>
      </c>
      <c r="L203" s="39" t="s">
        <v>144</v>
      </c>
      <c r="M203" s="39"/>
      <c r="N203" s="38">
        <v>40</v>
      </c>
      <c r="O20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76"/>
      <c r="Q203" s="476"/>
      <c r="R203" s="476"/>
      <c r="S203" s="477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x14ac:dyDescent="0.2">
      <c r="A204" s="482"/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3"/>
      <c r="O204" s="479" t="s">
        <v>43</v>
      </c>
      <c r="P204" s="480"/>
      <c r="Q204" s="480"/>
      <c r="R204" s="480"/>
      <c r="S204" s="480"/>
      <c r="T204" s="480"/>
      <c r="U204" s="481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3"/>
      <c r="O205" s="479" t="s">
        <v>43</v>
      </c>
      <c r="P205" s="480"/>
      <c r="Q205" s="480"/>
      <c r="R205" s="480"/>
      <c r="S205" s="480"/>
      <c r="T205" s="480"/>
      <c r="U205" s="481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customHeight="1" x14ac:dyDescent="0.25">
      <c r="A206" s="473" t="s">
        <v>234</v>
      </c>
      <c r="B206" s="473"/>
      <c r="C206" s="473"/>
      <c r="D206" s="473"/>
      <c r="E206" s="473"/>
      <c r="F206" s="473"/>
      <c r="G206" s="473"/>
      <c r="H206" s="473"/>
      <c r="I206" s="473"/>
      <c r="J206" s="473"/>
      <c r="K206" s="473"/>
      <c r="L206" s="473"/>
      <c r="M206" s="473"/>
      <c r="N206" s="473"/>
      <c r="O206" s="473"/>
      <c r="P206" s="473"/>
      <c r="Q206" s="473"/>
      <c r="R206" s="473"/>
      <c r="S206" s="473"/>
      <c r="T206" s="473"/>
      <c r="U206" s="473"/>
      <c r="V206" s="473"/>
      <c r="W206" s="473"/>
      <c r="X206" s="473"/>
      <c r="Y206" s="473"/>
      <c r="Z206" s="67"/>
      <c r="AA206" s="67"/>
    </row>
    <row r="207" spans="1:67" ht="16.5" customHeight="1" x14ac:dyDescent="0.25">
      <c r="A207" s="64" t="s">
        <v>353</v>
      </c>
      <c r="B207" s="64" t="s">
        <v>354</v>
      </c>
      <c r="C207" s="37">
        <v>4301060360</v>
      </c>
      <c r="D207" s="474">
        <v>4680115882874</v>
      </c>
      <c r="E207" s="47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83</v>
      </c>
      <c r="L207" s="39" t="s">
        <v>82</v>
      </c>
      <c r="M207" s="39"/>
      <c r="N207" s="38">
        <v>30</v>
      </c>
      <c r="O207" s="6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76"/>
      <c r="Q207" s="476"/>
      <c r="R207" s="476"/>
      <c r="S207" s="47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355</v>
      </c>
      <c r="B208" s="64" t="s">
        <v>356</v>
      </c>
      <c r="C208" s="37">
        <v>4301060359</v>
      </c>
      <c r="D208" s="474">
        <v>4680115884434</v>
      </c>
      <c r="E208" s="47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83</v>
      </c>
      <c r="L208" s="39" t="s">
        <v>82</v>
      </c>
      <c r="M208" s="39"/>
      <c r="N208" s="38">
        <v>30</v>
      </c>
      <c r="O208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76"/>
      <c r="Q208" s="476"/>
      <c r="R208" s="476"/>
      <c r="S208" s="47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customHeight="1" x14ac:dyDescent="0.25">
      <c r="A209" s="64" t="s">
        <v>357</v>
      </c>
      <c r="B209" s="64" t="s">
        <v>358</v>
      </c>
      <c r="C209" s="37">
        <v>4301060375</v>
      </c>
      <c r="D209" s="474">
        <v>4680115880818</v>
      </c>
      <c r="E209" s="47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83</v>
      </c>
      <c r="L209" s="39" t="s">
        <v>82</v>
      </c>
      <c r="M209" s="39"/>
      <c r="N209" s="38">
        <v>40</v>
      </c>
      <c r="O209" s="603" t="s">
        <v>359</v>
      </c>
      <c r="P209" s="476"/>
      <c r="Q209" s="476"/>
      <c r="R209" s="476"/>
      <c r="S209" s="47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360</v>
      </c>
      <c r="B210" s="64" t="s">
        <v>361</v>
      </c>
      <c r="C210" s="37">
        <v>4301060389</v>
      </c>
      <c r="D210" s="474">
        <v>4680115880801</v>
      </c>
      <c r="E210" s="474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83</v>
      </c>
      <c r="L210" s="39" t="s">
        <v>144</v>
      </c>
      <c r="M210" s="39"/>
      <c r="N210" s="38">
        <v>40</v>
      </c>
      <c r="O210" s="604" t="s">
        <v>362</v>
      </c>
      <c r="P210" s="476"/>
      <c r="Q210" s="476"/>
      <c r="R210" s="476"/>
      <c r="S210" s="477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x14ac:dyDescent="0.2">
      <c r="A211" s="482"/>
      <c r="B211" s="482"/>
      <c r="C211" s="482"/>
      <c r="D211" s="482"/>
      <c r="E211" s="482"/>
      <c r="F211" s="482"/>
      <c r="G211" s="482"/>
      <c r="H211" s="482"/>
      <c r="I211" s="482"/>
      <c r="J211" s="482"/>
      <c r="K211" s="482"/>
      <c r="L211" s="482"/>
      <c r="M211" s="482"/>
      <c r="N211" s="483"/>
      <c r="O211" s="479" t="s">
        <v>43</v>
      </c>
      <c r="P211" s="480"/>
      <c r="Q211" s="480"/>
      <c r="R211" s="480"/>
      <c r="S211" s="480"/>
      <c r="T211" s="480"/>
      <c r="U211" s="481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x14ac:dyDescent="0.2">
      <c r="A212" s="482"/>
      <c r="B212" s="482"/>
      <c r="C212" s="482"/>
      <c r="D212" s="482"/>
      <c r="E212" s="482"/>
      <c r="F212" s="482"/>
      <c r="G212" s="482"/>
      <c r="H212" s="482"/>
      <c r="I212" s="482"/>
      <c r="J212" s="482"/>
      <c r="K212" s="482"/>
      <c r="L212" s="482"/>
      <c r="M212" s="482"/>
      <c r="N212" s="483"/>
      <c r="O212" s="479" t="s">
        <v>43</v>
      </c>
      <c r="P212" s="480"/>
      <c r="Q212" s="480"/>
      <c r="R212" s="480"/>
      <c r="S212" s="480"/>
      <c r="T212" s="480"/>
      <c r="U212" s="481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customHeight="1" x14ac:dyDescent="0.25">
      <c r="A213" s="472" t="s">
        <v>363</v>
      </c>
      <c r="B213" s="472"/>
      <c r="C213" s="472"/>
      <c r="D213" s="472"/>
      <c r="E213" s="472"/>
      <c r="F213" s="472"/>
      <c r="G213" s="472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  <c r="U213" s="472"/>
      <c r="V213" s="472"/>
      <c r="W213" s="472"/>
      <c r="X213" s="472"/>
      <c r="Y213" s="472"/>
      <c r="Z213" s="66"/>
      <c r="AA213" s="66"/>
    </row>
    <row r="214" spans="1:67" ht="14.25" customHeight="1" x14ac:dyDescent="0.25">
      <c r="A214" s="473" t="s">
        <v>129</v>
      </c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73"/>
      <c r="Z214" s="67"/>
      <c r="AA214" s="67"/>
    </row>
    <row r="215" spans="1:67" ht="27" customHeight="1" x14ac:dyDescent="0.25">
      <c r="A215" s="64" t="s">
        <v>364</v>
      </c>
      <c r="B215" s="64" t="s">
        <v>365</v>
      </c>
      <c r="C215" s="37">
        <v>4301011717</v>
      </c>
      <c r="D215" s="474">
        <v>4680115884274</v>
      </c>
      <c r="E215" s="47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125</v>
      </c>
      <c r="L215" s="39" t="s">
        <v>124</v>
      </c>
      <c r="M215" s="39"/>
      <c r="N215" s="38">
        <v>55</v>
      </c>
      <c r="O215" s="6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76"/>
      <c r="Q215" s="476"/>
      <c r="R215" s="476"/>
      <c r="S215" s="47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customHeight="1" x14ac:dyDescent="0.25">
      <c r="A216" s="64" t="s">
        <v>366</v>
      </c>
      <c r="B216" s="64" t="s">
        <v>367</v>
      </c>
      <c r="C216" s="37">
        <v>4301011719</v>
      </c>
      <c r="D216" s="474">
        <v>4680115884298</v>
      </c>
      <c r="E216" s="47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125</v>
      </c>
      <c r="L216" s="39" t="s">
        <v>124</v>
      </c>
      <c r="M216" s="39"/>
      <c r="N216" s="38">
        <v>55</v>
      </c>
      <c r="O216" s="6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76"/>
      <c r="Q216" s="476"/>
      <c r="R216" s="476"/>
      <c r="S216" s="47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368</v>
      </c>
      <c r="B217" s="64" t="s">
        <v>369</v>
      </c>
      <c r="C217" s="37">
        <v>4301011733</v>
      </c>
      <c r="D217" s="474">
        <v>4680115884250</v>
      </c>
      <c r="E217" s="47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125</v>
      </c>
      <c r="L217" s="39" t="s">
        <v>144</v>
      </c>
      <c r="M217" s="39"/>
      <c r="N217" s="38">
        <v>55</v>
      </c>
      <c r="O217" s="6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76"/>
      <c r="Q217" s="476"/>
      <c r="R217" s="476"/>
      <c r="S217" s="47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370</v>
      </c>
      <c r="B218" s="64" t="s">
        <v>371</v>
      </c>
      <c r="C218" s="37">
        <v>4301011718</v>
      </c>
      <c r="D218" s="474">
        <v>4680115884281</v>
      </c>
      <c r="E218" s="47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83</v>
      </c>
      <c r="L218" s="39" t="s">
        <v>124</v>
      </c>
      <c r="M218" s="39"/>
      <c r="N218" s="38">
        <v>55</v>
      </c>
      <c r="O218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76"/>
      <c r="Q218" s="476"/>
      <c r="R218" s="476"/>
      <c r="S218" s="47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372</v>
      </c>
      <c r="B219" s="64" t="s">
        <v>373</v>
      </c>
      <c r="C219" s="37">
        <v>4301011720</v>
      </c>
      <c r="D219" s="474">
        <v>4680115884199</v>
      </c>
      <c r="E219" s="474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83</v>
      </c>
      <c r="L219" s="39" t="s">
        <v>124</v>
      </c>
      <c r="M219" s="39"/>
      <c r="N219" s="38">
        <v>55</v>
      </c>
      <c r="O219" s="6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76"/>
      <c r="Q219" s="476"/>
      <c r="R219" s="476"/>
      <c r="S219" s="47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374</v>
      </c>
      <c r="B220" s="64" t="s">
        <v>375</v>
      </c>
      <c r="C220" s="37">
        <v>4301011716</v>
      </c>
      <c r="D220" s="474">
        <v>4680115884267</v>
      </c>
      <c r="E220" s="47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83</v>
      </c>
      <c r="L220" s="39" t="s">
        <v>124</v>
      </c>
      <c r="M220" s="39"/>
      <c r="N220" s="38">
        <v>55</v>
      </c>
      <c r="O220" s="6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76"/>
      <c r="Q220" s="476"/>
      <c r="R220" s="476"/>
      <c r="S220" s="47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376</v>
      </c>
      <c r="B221" s="64" t="s">
        <v>377</v>
      </c>
      <c r="C221" s="37">
        <v>4301011593</v>
      </c>
      <c r="D221" s="474">
        <v>4680115882973</v>
      </c>
      <c r="E221" s="474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125</v>
      </c>
      <c r="L221" s="39" t="s">
        <v>124</v>
      </c>
      <c r="M221" s="39"/>
      <c r="N221" s="38">
        <v>55</v>
      </c>
      <c r="O221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76"/>
      <c r="Q221" s="476"/>
      <c r="R221" s="476"/>
      <c r="S221" s="47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x14ac:dyDescent="0.2">
      <c r="A222" s="482"/>
      <c r="B222" s="482"/>
      <c r="C222" s="482"/>
      <c r="D222" s="482"/>
      <c r="E222" s="482"/>
      <c r="F222" s="482"/>
      <c r="G222" s="482"/>
      <c r="H222" s="482"/>
      <c r="I222" s="482"/>
      <c r="J222" s="482"/>
      <c r="K222" s="482"/>
      <c r="L222" s="482"/>
      <c r="M222" s="482"/>
      <c r="N222" s="483"/>
      <c r="O222" s="479" t="s">
        <v>43</v>
      </c>
      <c r="P222" s="480"/>
      <c r="Q222" s="480"/>
      <c r="R222" s="480"/>
      <c r="S222" s="480"/>
      <c r="T222" s="480"/>
      <c r="U222" s="481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82"/>
      <c r="B223" s="482"/>
      <c r="C223" s="482"/>
      <c r="D223" s="482"/>
      <c r="E223" s="482"/>
      <c r="F223" s="482"/>
      <c r="G223" s="482"/>
      <c r="H223" s="482"/>
      <c r="I223" s="482"/>
      <c r="J223" s="482"/>
      <c r="K223" s="482"/>
      <c r="L223" s="482"/>
      <c r="M223" s="482"/>
      <c r="N223" s="483"/>
      <c r="O223" s="479" t="s">
        <v>43</v>
      </c>
      <c r="P223" s="480"/>
      <c r="Q223" s="480"/>
      <c r="R223" s="480"/>
      <c r="S223" s="480"/>
      <c r="T223" s="480"/>
      <c r="U223" s="481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customHeight="1" x14ac:dyDescent="0.25">
      <c r="A224" s="473" t="s">
        <v>79</v>
      </c>
      <c r="B224" s="473"/>
      <c r="C224" s="473"/>
      <c r="D224" s="473"/>
      <c r="E224" s="473"/>
      <c r="F224" s="473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73"/>
      <c r="Z224" s="67"/>
      <c r="AA224" s="67"/>
    </row>
    <row r="225" spans="1:67" ht="27" customHeight="1" x14ac:dyDescent="0.25">
      <c r="A225" s="64" t="s">
        <v>378</v>
      </c>
      <c r="B225" s="64" t="s">
        <v>379</v>
      </c>
      <c r="C225" s="37">
        <v>4301031151</v>
      </c>
      <c r="D225" s="474">
        <v>4607091389845</v>
      </c>
      <c r="E225" s="474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86</v>
      </c>
      <c r="L225" s="39" t="s">
        <v>82</v>
      </c>
      <c r="M225" s="39"/>
      <c r="N225" s="38">
        <v>40</v>
      </c>
      <c r="O225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76"/>
      <c r="Q225" s="476"/>
      <c r="R225" s="476"/>
      <c r="S225" s="477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378</v>
      </c>
      <c r="B226" s="64" t="s">
        <v>380</v>
      </c>
      <c r="C226" s="37">
        <v>4301031305</v>
      </c>
      <c r="D226" s="474">
        <v>4607091389845</v>
      </c>
      <c r="E226" s="47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86</v>
      </c>
      <c r="L226" s="39" t="s">
        <v>82</v>
      </c>
      <c r="M226" s="39"/>
      <c r="N226" s="38">
        <v>40</v>
      </c>
      <c r="O226" s="613" t="s">
        <v>381</v>
      </c>
      <c r="P226" s="476"/>
      <c r="Q226" s="476"/>
      <c r="R226" s="476"/>
      <c r="S226" s="47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382</v>
      </c>
      <c r="B227" s="64" t="s">
        <v>383</v>
      </c>
      <c r="C227" s="37">
        <v>4301031259</v>
      </c>
      <c r="D227" s="474">
        <v>4680115882881</v>
      </c>
      <c r="E227" s="47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86</v>
      </c>
      <c r="L227" s="39" t="s">
        <v>82</v>
      </c>
      <c r="M227" s="39"/>
      <c r="N227" s="38">
        <v>40</v>
      </c>
      <c r="O227" s="61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76"/>
      <c r="Q227" s="476"/>
      <c r="R227" s="476"/>
      <c r="S227" s="47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82"/>
      <c r="B228" s="482"/>
      <c r="C228" s="482"/>
      <c r="D228" s="482"/>
      <c r="E228" s="482"/>
      <c r="F228" s="482"/>
      <c r="G228" s="482"/>
      <c r="H228" s="482"/>
      <c r="I228" s="482"/>
      <c r="J228" s="482"/>
      <c r="K228" s="482"/>
      <c r="L228" s="482"/>
      <c r="M228" s="482"/>
      <c r="N228" s="483"/>
      <c r="O228" s="479" t="s">
        <v>43</v>
      </c>
      <c r="P228" s="480"/>
      <c r="Q228" s="480"/>
      <c r="R228" s="480"/>
      <c r="S228" s="480"/>
      <c r="T228" s="480"/>
      <c r="U228" s="481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x14ac:dyDescent="0.2">
      <c r="A229" s="482"/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3"/>
      <c r="O229" s="479" t="s">
        <v>43</v>
      </c>
      <c r="P229" s="480"/>
      <c r="Q229" s="480"/>
      <c r="R229" s="480"/>
      <c r="S229" s="480"/>
      <c r="T229" s="480"/>
      <c r="U229" s="481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customHeight="1" x14ac:dyDescent="0.25">
      <c r="A230" s="472" t="s">
        <v>384</v>
      </c>
      <c r="B230" s="472"/>
      <c r="C230" s="472"/>
      <c r="D230" s="472"/>
      <c r="E230" s="472"/>
      <c r="F230" s="472"/>
      <c r="G230" s="472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  <c r="U230" s="472"/>
      <c r="V230" s="472"/>
      <c r="W230" s="472"/>
      <c r="X230" s="472"/>
      <c r="Y230" s="472"/>
      <c r="Z230" s="66"/>
      <c r="AA230" s="66"/>
    </row>
    <row r="231" spans="1:67" ht="14.25" customHeight="1" x14ac:dyDescent="0.25">
      <c r="A231" s="473" t="s">
        <v>129</v>
      </c>
      <c r="B231" s="473"/>
      <c r="C231" s="473"/>
      <c r="D231" s="473"/>
      <c r="E231" s="473"/>
      <c r="F231" s="473"/>
      <c r="G231" s="473"/>
      <c r="H231" s="473"/>
      <c r="I231" s="473"/>
      <c r="J231" s="473"/>
      <c r="K231" s="473"/>
      <c r="L231" s="473"/>
      <c r="M231" s="473"/>
      <c r="N231" s="473"/>
      <c r="O231" s="473"/>
      <c r="P231" s="473"/>
      <c r="Q231" s="473"/>
      <c r="R231" s="473"/>
      <c r="S231" s="473"/>
      <c r="T231" s="473"/>
      <c r="U231" s="473"/>
      <c r="V231" s="473"/>
      <c r="W231" s="473"/>
      <c r="X231" s="473"/>
      <c r="Y231" s="473"/>
      <c r="Z231" s="67"/>
      <c r="AA231" s="67"/>
    </row>
    <row r="232" spans="1:67" ht="27" customHeight="1" x14ac:dyDescent="0.25">
      <c r="A232" s="64" t="s">
        <v>385</v>
      </c>
      <c r="B232" s="64" t="s">
        <v>386</v>
      </c>
      <c r="C232" s="37">
        <v>4301011826</v>
      </c>
      <c r="D232" s="474">
        <v>4680115884137</v>
      </c>
      <c r="E232" s="47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125</v>
      </c>
      <c r="L232" s="39" t="s">
        <v>124</v>
      </c>
      <c r="M232" s="39"/>
      <c r="N232" s="38">
        <v>55</v>
      </c>
      <c r="O232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76"/>
      <c r="Q232" s="476"/>
      <c r="R232" s="476"/>
      <c r="S232" s="47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customHeight="1" x14ac:dyDescent="0.25">
      <c r="A233" s="64" t="s">
        <v>387</v>
      </c>
      <c r="B233" s="64" t="s">
        <v>388</v>
      </c>
      <c r="C233" s="37">
        <v>4301011724</v>
      </c>
      <c r="D233" s="474">
        <v>4680115884236</v>
      </c>
      <c r="E233" s="474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125</v>
      </c>
      <c r="L233" s="39" t="s">
        <v>124</v>
      </c>
      <c r="M233" s="39"/>
      <c r="N233" s="38">
        <v>55</v>
      </c>
      <c r="O233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76"/>
      <c r="Q233" s="476"/>
      <c r="R233" s="476"/>
      <c r="S233" s="47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389</v>
      </c>
      <c r="B234" s="64" t="s">
        <v>390</v>
      </c>
      <c r="C234" s="37">
        <v>4301011721</v>
      </c>
      <c r="D234" s="474">
        <v>4680115884175</v>
      </c>
      <c r="E234" s="47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125</v>
      </c>
      <c r="L234" s="39" t="s">
        <v>124</v>
      </c>
      <c r="M234" s="39"/>
      <c r="N234" s="38">
        <v>55</v>
      </c>
      <c r="O234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76"/>
      <c r="Q234" s="476"/>
      <c r="R234" s="476"/>
      <c r="S234" s="47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391</v>
      </c>
      <c r="B235" s="64" t="s">
        <v>392</v>
      </c>
      <c r="C235" s="37">
        <v>4301011824</v>
      </c>
      <c r="D235" s="474">
        <v>4680115884144</v>
      </c>
      <c r="E235" s="474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83</v>
      </c>
      <c r="L235" s="39" t="s">
        <v>124</v>
      </c>
      <c r="M235" s="39"/>
      <c r="N235" s="38">
        <v>55</v>
      </c>
      <c r="O235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76"/>
      <c r="Q235" s="476"/>
      <c r="R235" s="476"/>
      <c r="S235" s="47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393</v>
      </c>
      <c r="B236" s="64" t="s">
        <v>394</v>
      </c>
      <c r="C236" s="37">
        <v>4301011726</v>
      </c>
      <c r="D236" s="474">
        <v>4680115884182</v>
      </c>
      <c r="E236" s="474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83</v>
      </c>
      <c r="L236" s="39" t="s">
        <v>124</v>
      </c>
      <c r="M236" s="39"/>
      <c r="N236" s="38">
        <v>55</v>
      </c>
      <c r="O236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76"/>
      <c r="Q236" s="476"/>
      <c r="R236" s="476"/>
      <c r="S236" s="47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395</v>
      </c>
      <c r="B237" s="64" t="s">
        <v>396</v>
      </c>
      <c r="C237" s="37">
        <v>4301011722</v>
      </c>
      <c r="D237" s="474">
        <v>4680115884205</v>
      </c>
      <c r="E237" s="474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83</v>
      </c>
      <c r="L237" s="39" t="s">
        <v>124</v>
      </c>
      <c r="M237" s="39"/>
      <c r="N237" s="38">
        <v>55</v>
      </c>
      <c r="O237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76"/>
      <c r="Q237" s="476"/>
      <c r="R237" s="476"/>
      <c r="S237" s="47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x14ac:dyDescent="0.2">
      <c r="A238" s="482"/>
      <c r="B238" s="482"/>
      <c r="C238" s="482"/>
      <c r="D238" s="482"/>
      <c r="E238" s="482"/>
      <c r="F238" s="482"/>
      <c r="G238" s="482"/>
      <c r="H238" s="482"/>
      <c r="I238" s="482"/>
      <c r="J238" s="482"/>
      <c r="K238" s="482"/>
      <c r="L238" s="482"/>
      <c r="M238" s="482"/>
      <c r="N238" s="483"/>
      <c r="O238" s="479" t="s">
        <v>43</v>
      </c>
      <c r="P238" s="480"/>
      <c r="Q238" s="480"/>
      <c r="R238" s="480"/>
      <c r="S238" s="480"/>
      <c r="T238" s="480"/>
      <c r="U238" s="481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82"/>
      <c r="B239" s="482"/>
      <c r="C239" s="482"/>
      <c r="D239" s="482"/>
      <c r="E239" s="482"/>
      <c r="F239" s="482"/>
      <c r="G239" s="482"/>
      <c r="H239" s="482"/>
      <c r="I239" s="482"/>
      <c r="J239" s="482"/>
      <c r="K239" s="482"/>
      <c r="L239" s="482"/>
      <c r="M239" s="482"/>
      <c r="N239" s="483"/>
      <c r="O239" s="479" t="s">
        <v>43</v>
      </c>
      <c r="P239" s="480"/>
      <c r="Q239" s="480"/>
      <c r="R239" s="480"/>
      <c r="S239" s="480"/>
      <c r="T239" s="480"/>
      <c r="U239" s="481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customHeight="1" x14ac:dyDescent="0.25">
      <c r="A240" s="472" t="s">
        <v>397</v>
      </c>
      <c r="B240" s="472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  <c r="U240" s="472"/>
      <c r="V240" s="472"/>
      <c r="W240" s="472"/>
      <c r="X240" s="472"/>
      <c r="Y240" s="472"/>
      <c r="Z240" s="66"/>
      <c r="AA240" s="66"/>
    </row>
    <row r="241" spans="1:67" ht="14.25" customHeight="1" x14ac:dyDescent="0.25">
      <c r="A241" s="473" t="s">
        <v>129</v>
      </c>
      <c r="B241" s="473"/>
      <c r="C241" s="473"/>
      <c r="D241" s="473"/>
      <c r="E241" s="473"/>
      <c r="F241" s="473"/>
      <c r="G241" s="473"/>
      <c r="H241" s="473"/>
      <c r="I241" s="473"/>
      <c r="J241" s="473"/>
      <c r="K241" s="473"/>
      <c r="L241" s="473"/>
      <c r="M241" s="473"/>
      <c r="N241" s="473"/>
      <c r="O241" s="473"/>
      <c r="P241" s="473"/>
      <c r="Q241" s="473"/>
      <c r="R241" s="473"/>
      <c r="S241" s="473"/>
      <c r="T241" s="473"/>
      <c r="U241" s="473"/>
      <c r="V241" s="473"/>
      <c r="W241" s="473"/>
      <c r="X241" s="473"/>
      <c r="Y241" s="473"/>
      <c r="Z241" s="67"/>
      <c r="AA241" s="67"/>
    </row>
    <row r="242" spans="1:67" ht="27" customHeight="1" x14ac:dyDescent="0.25">
      <c r="A242" s="64" t="s">
        <v>398</v>
      </c>
      <c r="B242" s="64" t="s">
        <v>399</v>
      </c>
      <c r="C242" s="37">
        <v>4301012016</v>
      </c>
      <c r="D242" s="474">
        <v>4680115885554</v>
      </c>
      <c r="E242" s="47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125</v>
      </c>
      <c r="L242" s="39" t="s">
        <v>144</v>
      </c>
      <c r="M242" s="39"/>
      <c r="N242" s="38">
        <v>55</v>
      </c>
      <c r="O242" s="621" t="s">
        <v>400</v>
      </c>
      <c r="P242" s="476"/>
      <c r="Q242" s="476"/>
      <c r="R242" s="476"/>
      <c r="S242" s="47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204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customHeight="1" x14ac:dyDescent="0.25">
      <c r="A243" s="64" t="s">
        <v>401</v>
      </c>
      <c r="B243" s="64" t="s">
        <v>402</v>
      </c>
      <c r="C243" s="37">
        <v>4301012024</v>
      </c>
      <c r="D243" s="474">
        <v>4680115885615</v>
      </c>
      <c r="E243" s="47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125</v>
      </c>
      <c r="L243" s="39" t="s">
        <v>144</v>
      </c>
      <c r="M243" s="39"/>
      <c r="N243" s="38">
        <v>55</v>
      </c>
      <c r="O243" s="622" t="s">
        <v>403</v>
      </c>
      <c r="P243" s="476"/>
      <c r="Q243" s="476"/>
      <c r="R243" s="476"/>
      <c r="S243" s="47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204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404</v>
      </c>
      <c r="B244" s="64" t="s">
        <v>405</v>
      </c>
      <c r="C244" s="37">
        <v>4301011858</v>
      </c>
      <c r="D244" s="474">
        <v>4680115885646</v>
      </c>
      <c r="E244" s="47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125</v>
      </c>
      <c r="L244" s="39" t="s">
        <v>124</v>
      </c>
      <c r="M244" s="39"/>
      <c r="N244" s="38">
        <v>55</v>
      </c>
      <c r="O244" s="623" t="s">
        <v>406</v>
      </c>
      <c r="P244" s="476"/>
      <c r="Q244" s="476"/>
      <c r="R244" s="476"/>
      <c r="S244" s="47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204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407</v>
      </c>
      <c r="B245" s="64" t="s">
        <v>408</v>
      </c>
      <c r="C245" s="37">
        <v>4301011347</v>
      </c>
      <c r="D245" s="474">
        <v>4607091386073</v>
      </c>
      <c r="E245" s="474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125</v>
      </c>
      <c r="L245" s="39" t="s">
        <v>124</v>
      </c>
      <c r="M245" s="39"/>
      <c r="N245" s="38">
        <v>31</v>
      </c>
      <c r="O245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6"/>
      <c r="Q245" s="476"/>
      <c r="R245" s="476"/>
      <c r="S245" s="47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409</v>
      </c>
      <c r="B246" s="64" t="s">
        <v>410</v>
      </c>
      <c r="C246" s="37">
        <v>4301011328</v>
      </c>
      <c r="D246" s="474">
        <v>4607091386011</v>
      </c>
      <c r="E246" s="474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83</v>
      </c>
      <c r="L246" s="39" t="s">
        <v>82</v>
      </c>
      <c r="M246" s="39"/>
      <c r="N246" s="38">
        <v>55</v>
      </c>
      <c r="O246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76"/>
      <c r="Q246" s="476"/>
      <c r="R246" s="476"/>
      <c r="S246" s="47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411</v>
      </c>
      <c r="B247" s="64" t="s">
        <v>412</v>
      </c>
      <c r="C247" s="37">
        <v>4301011329</v>
      </c>
      <c r="D247" s="474">
        <v>4607091387308</v>
      </c>
      <c r="E247" s="47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83</v>
      </c>
      <c r="L247" s="39" t="s">
        <v>82</v>
      </c>
      <c r="M247" s="39"/>
      <c r="N247" s="38">
        <v>55</v>
      </c>
      <c r="O247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76"/>
      <c r="Q247" s="476"/>
      <c r="R247" s="476"/>
      <c r="S247" s="47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413</v>
      </c>
      <c r="B248" s="64" t="s">
        <v>414</v>
      </c>
      <c r="C248" s="37">
        <v>4301011049</v>
      </c>
      <c r="D248" s="474">
        <v>4607091387339</v>
      </c>
      <c r="E248" s="474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83</v>
      </c>
      <c r="L248" s="39" t="s">
        <v>124</v>
      </c>
      <c r="M248" s="39"/>
      <c r="N248" s="38">
        <v>55</v>
      </c>
      <c r="O248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76"/>
      <c r="Q248" s="476"/>
      <c r="R248" s="476"/>
      <c r="S248" s="47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415</v>
      </c>
      <c r="B249" s="64" t="s">
        <v>416</v>
      </c>
      <c r="C249" s="37">
        <v>4301011573</v>
      </c>
      <c r="D249" s="474">
        <v>4680115881938</v>
      </c>
      <c r="E249" s="474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83</v>
      </c>
      <c r="L249" s="39" t="s">
        <v>124</v>
      </c>
      <c r="M249" s="39"/>
      <c r="N249" s="38">
        <v>90</v>
      </c>
      <c r="O249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76"/>
      <c r="Q249" s="476"/>
      <c r="R249" s="476"/>
      <c r="S249" s="47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417</v>
      </c>
      <c r="B250" s="64" t="s">
        <v>418</v>
      </c>
      <c r="C250" s="37">
        <v>4301010944</v>
      </c>
      <c r="D250" s="474">
        <v>4607091387346</v>
      </c>
      <c r="E250" s="47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83</v>
      </c>
      <c r="L250" s="39" t="s">
        <v>124</v>
      </c>
      <c r="M250" s="39"/>
      <c r="N250" s="38">
        <v>55</v>
      </c>
      <c r="O250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76"/>
      <c r="Q250" s="476"/>
      <c r="R250" s="476"/>
      <c r="S250" s="47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419</v>
      </c>
      <c r="B251" s="64" t="s">
        <v>420</v>
      </c>
      <c r="C251" s="37">
        <v>4301011353</v>
      </c>
      <c r="D251" s="474">
        <v>4607091389807</v>
      </c>
      <c r="E251" s="47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83</v>
      </c>
      <c r="L251" s="39" t="s">
        <v>124</v>
      </c>
      <c r="M251" s="39"/>
      <c r="N251" s="38">
        <v>55</v>
      </c>
      <c r="O251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76"/>
      <c r="Q251" s="476"/>
      <c r="R251" s="476"/>
      <c r="S251" s="47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x14ac:dyDescent="0.2">
      <c r="A252" s="482"/>
      <c r="B252" s="482"/>
      <c r="C252" s="482"/>
      <c r="D252" s="482"/>
      <c r="E252" s="482"/>
      <c r="F252" s="482"/>
      <c r="G252" s="482"/>
      <c r="H252" s="482"/>
      <c r="I252" s="482"/>
      <c r="J252" s="482"/>
      <c r="K252" s="482"/>
      <c r="L252" s="482"/>
      <c r="M252" s="482"/>
      <c r="N252" s="483"/>
      <c r="O252" s="479" t="s">
        <v>43</v>
      </c>
      <c r="P252" s="480"/>
      <c r="Q252" s="480"/>
      <c r="R252" s="480"/>
      <c r="S252" s="480"/>
      <c r="T252" s="480"/>
      <c r="U252" s="481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82"/>
      <c r="B253" s="482"/>
      <c r="C253" s="482"/>
      <c r="D253" s="482"/>
      <c r="E253" s="482"/>
      <c r="F253" s="482"/>
      <c r="G253" s="482"/>
      <c r="H253" s="482"/>
      <c r="I253" s="482"/>
      <c r="J253" s="482"/>
      <c r="K253" s="482"/>
      <c r="L253" s="482"/>
      <c r="M253" s="482"/>
      <c r="N253" s="483"/>
      <c r="O253" s="479" t="s">
        <v>43</v>
      </c>
      <c r="P253" s="480"/>
      <c r="Q253" s="480"/>
      <c r="R253" s="480"/>
      <c r="S253" s="480"/>
      <c r="T253" s="480"/>
      <c r="U253" s="481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customHeight="1" x14ac:dyDescent="0.25">
      <c r="A254" s="473" t="s">
        <v>79</v>
      </c>
      <c r="B254" s="473"/>
      <c r="C254" s="473"/>
      <c r="D254" s="473"/>
      <c r="E254" s="473"/>
      <c r="F254" s="473"/>
      <c r="G254" s="473"/>
      <c r="H254" s="473"/>
      <c r="I254" s="473"/>
      <c r="J254" s="473"/>
      <c r="K254" s="473"/>
      <c r="L254" s="473"/>
      <c r="M254" s="473"/>
      <c r="N254" s="473"/>
      <c r="O254" s="473"/>
      <c r="P254" s="473"/>
      <c r="Q254" s="473"/>
      <c r="R254" s="473"/>
      <c r="S254" s="473"/>
      <c r="T254" s="473"/>
      <c r="U254" s="473"/>
      <c r="V254" s="473"/>
      <c r="W254" s="473"/>
      <c r="X254" s="473"/>
      <c r="Y254" s="473"/>
      <c r="Z254" s="67"/>
      <c r="AA254" s="67"/>
    </row>
    <row r="255" spans="1:67" ht="27" customHeight="1" x14ac:dyDescent="0.25">
      <c r="A255" s="64" t="s">
        <v>421</v>
      </c>
      <c r="B255" s="64" t="s">
        <v>422</v>
      </c>
      <c r="C255" s="37">
        <v>4301030878</v>
      </c>
      <c r="D255" s="474">
        <v>4607091387193</v>
      </c>
      <c r="E255" s="47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83</v>
      </c>
      <c r="L255" s="39" t="s">
        <v>82</v>
      </c>
      <c r="M255" s="39"/>
      <c r="N255" s="38">
        <v>35</v>
      </c>
      <c r="O255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76"/>
      <c r="Q255" s="476"/>
      <c r="R255" s="476"/>
      <c r="S255" s="47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423</v>
      </c>
      <c r="B256" s="64" t="s">
        <v>424</v>
      </c>
      <c r="C256" s="37">
        <v>4301031153</v>
      </c>
      <c r="D256" s="474">
        <v>4607091387230</v>
      </c>
      <c r="E256" s="47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83</v>
      </c>
      <c r="L256" s="39" t="s">
        <v>82</v>
      </c>
      <c r="M256" s="39"/>
      <c r="N256" s="38">
        <v>40</v>
      </c>
      <c r="O256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76"/>
      <c r="Q256" s="476"/>
      <c r="R256" s="476"/>
      <c r="S256" s="47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425</v>
      </c>
      <c r="B257" s="64" t="s">
        <v>426</v>
      </c>
      <c r="C257" s="37">
        <v>4301031152</v>
      </c>
      <c r="D257" s="474">
        <v>4607091387285</v>
      </c>
      <c r="E257" s="47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86</v>
      </c>
      <c r="L257" s="39" t="s">
        <v>82</v>
      </c>
      <c r="M257" s="39"/>
      <c r="N257" s="38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76"/>
      <c r="Q257" s="476"/>
      <c r="R257" s="476"/>
      <c r="S257" s="47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427</v>
      </c>
      <c r="B258" s="64" t="s">
        <v>428</v>
      </c>
      <c r="C258" s="37">
        <v>4301031164</v>
      </c>
      <c r="D258" s="474">
        <v>4680115880481</v>
      </c>
      <c r="E258" s="47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86</v>
      </c>
      <c r="L258" s="39" t="s">
        <v>82</v>
      </c>
      <c r="M258" s="39"/>
      <c r="N258" s="38">
        <v>40</v>
      </c>
      <c r="O258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76"/>
      <c r="Q258" s="476"/>
      <c r="R258" s="476"/>
      <c r="S258" s="47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82"/>
      <c r="B259" s="482"/>
      <c r="C259" s="482"/>
      <c r="D259" s="482"/>
      <c r="E259" s="482"/>
      <c r="F259" s="482"/>
      <c r="G259" s="482"/>
      <c r="H259" s="482"/>
      <c r="I259" s="482"/>
      <c r="J259" s="482"/>
      <c r="K259" s="482"/>
      <c r="L259" s="482"/>
      <c r="M259" s="482"/>
      <c r="N259" s="483"/>
      <c r="O259" s="479" t="s">
        <v>43</v>
      </c>
      <c r="P259" s="480"/>
      <c r="Q259" s="480"/>
      <c r="R259" s="480"/>
      <c r="S259" s="480"/>
      <c r="T259" s="480"/>
      <c r="U259" s="48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82"/>
      <c r="B260" s="482"/>
      <c r="C260" s="482"/>
      <c r="D260" s="482"/>
      <c r="E260" s="482"/>
      <c r="F260" s="482"/>
      <c r="G260" s="482"/>
      <c r="H260" s="482"/>
      <c r="I260" s="482"/>
      <c r="J260" s="482"/>
      <c r="K260" s="482"/>
      <c r="L260" s="482"/>
      <c r="M260" s="482"/>
      <c r="N260" s="483"/>
      <c r="O260" s="479" t="s">
        <v>43</v>
      </c>
      <c r="P260" s="480"/>
      <c r="Q260" s="480"/>
      <c r="R260" s="480"/>
      <c r="S260" s="480"/>
      <c r="T260" s="480"/>
      <c r="U260" s="48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73" t="s">
        <v>87</v>
      </c>
      <c r="B261" s="473"/>
      <c r="C261" s="473"/>
      <c r="D261" s="473"/>
      <c r="E261" s="473"/>
      <c r="F261" s="473"/>
      <c r="G261" s="473"/>
      <c r="H261" s="473"/>
      <c r="I261" s="473"/>
      <c r="J261" s="473"/>
      <c r="K261" s="473"/>
      <c r="L261" s="473"/>
      <c r="M261" s="473"/>
      <c r="N261" s="473"/>
      <c r="O261" s="473"/>
      <c r="P261" s="473"/>
      <c r="Q261" s="473"/>
      <c r="R261" s="473"/>
      <c r="S261" s="473"/>
      <c r="T261" s="473"/>
      <c r="U261" s="473"/>
      <c r="V261" s="473"/>
      <c r="W261" s="473"/>
      <c r="X261" s="473"/>
      <c r="Y261" s="473"/>
      <c r="Z261" s="67"/>
      <c r="AA261" s="67"/>
    </row>
    <row r="262" spans="1:67" ht="16.5" customHeight="1" x14ac:dyDescent="0.25">
      <c r="A262" s="64" t="s">
        <v>429</v>
      </c>
      <c r="B262" s="64" t="s">
        <v>430</v>
      </c>
      <c r="C262" s="37">
        <v>4301051100</v>
      </c>
      <c r="D262" s="474">
        <v>4607091387766</v>
      </c>
      <c r="E262" s="47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125</v>
      </c>
      <c r="L262" s="39" t="s">
        <v>144</v>
      </c>
      <c r="M262" s="39"/>
      <c r="N262" s="38">
        <v>40</v>
      </c>
      <c r="O262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76"/>
      <c r="Q262" s="476"/>
      <c r="R262" s="476"/>
      <c r="S262" s="477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1" si="60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0</v>
      </c>
      <c r="BM262" s="80">
        <f t="shared" ref="BM262:BM271" si="62">IFERROR(X262*I262/H262,"0")</f>
        <v>0</v>
      </c>
      <c r="BN262" s="80">
        <f t="shared" ref="BN262:BN271" si="63">IFERROR(1/J262*(W262/H262),"0")</f>
        <v>0</v>
      </c>
      <c r="BO262" s="80">
        <f t="shared" ref="BO262:BO271" si="64">IFERROR(1/J262*(X262/H262),"0")</f>
        <v>0</v>
      </c>
    </row>
    <row r="263" spans="1:67" ht="27" customHeight="1" x14ac:dyDescent="0.25">
      <c r="A263" s="64" t="s">
        <v>431</v>
      </c>
      <c r="B263" s="64" t="s">
        <v>432</v>
      </c>
      <c r="C263" s="37">
        <v>4301051116</v>
      </c>
      <c r="D263" s="474">
        <v>4607091387957</v>
      </c>
      <c r="E263" s="47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125</v>
      </c>
      <c r="L263" s="39" t="s">
        <v>82</v>
      </c>
      <c r="M263" s="39"/>
      <c r="N263" s="38">
        <v>40</v>
      </c>
      <c r="O263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76"/>
      <c r="Q263" s="476"/>
      <c r="R263" s="476"/>
      <c r="S263" s="47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433</v>
      </c>
      <c r="B264" s="64" t="s">
        <v>434</v>
      </c>
      <c r="C264" s="37">
        <v>4301051115</v>
      </c>
      <c r="D264" s="474">
        <v>4607091387964</v>
      </c>
      <c r="E264" s="47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125</v>
      </c>
      <c r="L264" s="39" t="s">
        <v>82</v>
      </c>
      <c r="M264" s="39"/>
      <c r="N264" s="38">
        <v>40</v>
      </c>
      <c r="O264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76"/>
      <c r="Q264" s="476"/>
      <c r="R264" s="476"/>
      <c r="S264" s="47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customHeight="1" x14ac:dyDescent="0.25">
      <c r="A265" s="64" t="s">
        <v>435</v>
      </c>
      <c r="B265" s="64" t="s">
        <v>436</v>
      </c>
      <c r="C265" s="37">
        <v>4301051731</v>
      </c>
      <c r="D265" s="474">
        <v>4680115884618</v>
      </c>
      <c r="E265" s="47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83</v>
      </c>
      <c r="L265" s="39" t="s">
        <v>82</v>
      </c>
      <c r="M265" s="39"/>
      <c r="N265" s="38">
        <v>45</v>
      </c>
      <c r="O265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76"/>
      <c r="Q265" s="476"/>
      <c r="R265" s="476"/>
      <c r="S265" s="47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437</v>
      </c>
      <c r="B266" s="64" t="s">
        <v>438</v>
      </c>
      <c r="C266" s="37">
        <v>4301051134</v>
      </c>
      <c r="D266" s="474">
        <v>4607091381672</v>
      </c>
      <c r="E266" s="47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83</v>
      </c>
      <c r="L266" s="39" t="s">
        <v>82</v>
      </c>
      <c r="M266" s="39"/>
      <c r="N266" s="38">
        <v>40</v>
      </c>
      <c r="O266" s="6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76"/>
      <c r="Q266" s="476"/>
      <c r="R266" s="476"/>
      <c r="S266" s="47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439</v>
      </c>
      <c r="B267" s="64" t="s">
        <v>440</v>
      </c>
      <c r="C267" s="37">
        <v>4301051705</v>
      </c>
      <c r="D267" s="474">
        <v>4680115884588</v>
      </c>
      <c r="E267" s="474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83</v>
      </c>
      <c r="L267" s="39" t="s">
        <v>82</v>
      </c>
      <c r="M267" s="39"/>
      <c r="N267" s="38">
        <v>40</v>
      </c>
      <c r="O267" s="64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76"/>
      <c r="Q267" s="476"/>
      <c r="R267" s="476"/>
      <c r="S267" s="47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441</v>
      </c>
      <c r="B268" s="64" t="s">
        <v>442</v>
      </c>
      <c r="C268" s="37">
        <v>4301051130</v>
      </c>
      <c r="D268" s="474">
        <v>4607091387537</v>
      </c>
      <c r="E268" s="474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83</v>
      </c>
      <c r="L268" s="39" t="s">
        <v>82</v>
      </c>
      <c r="M268" s="39"/>
      <c r="N268" s="38">
        <v>40</v>
      </c>
      <c r="O268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76"/>
      <c r="Q268" s="476"/>
      <c r="R268" s="476"/>
      <c r="S268" s="47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443</v>
      </c>
      <c r="B269" s="64" t="s">
        <v>444</v>
      </c>
      <c r="C269" s="37">
        <v>4301051132</v>
      </c>
      <c r="D269" s="474">
        <v>4607091387513</v>
      </c>
      <c r="E269" s="474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83</v>
      </c>
      <c r="L269" s="39" t="s">
        <v>82</v>
      </c>
      <c r="M269" s="39"/>
      <c r="N269" s="38">
        <v>40</v>
      </c>
      <c r="O269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76"/>
      <c r="Q269" s="476"/>
      <c r="R269" s="476"/>
      <c r="S269" s="47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445</v>
      </c>
      <c r="B270" s="64" t="s">
        <v>446</v>
      </c>
      <c r="C270" s="37">
        <v>4301051277</v>
      </c>
      <c r="D270" s="474">
        <v>4680115880511</v>
      </c>
      <c r="E270" s="474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83</v>
      </c>
      <c r="L270" s="39" t="s">
        <v>144</v>
      </c>
      <c r="M270" s="39"/>
      <c r="N270" s="38">
        <v>40</v>
      </c>
      <c r="O270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76"/>
      <c r="Q270" s="476"/>
      <c r="R270" s="476"/>
      <c r="S270" s="47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447</v>
      </c>
      <c r="B271" s="64" t="s">
        <v>448</v>
      </c>
      <c r="C271" s="37">
        <v>4301051344</v>
      </c>
      <c r="D271" s="474">
        <v>4680115880412</v>
      </c>
      <c r="E271" s="474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83</v>
      </c>
      <c r="L271" s="39" t="s">
        <v>144</v>
      </c>
      <c r="M271" s="39"/>
      <c r="N271" s="38">
        <v>45</v>
      </c>
      <c r="O271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76"/>
      <c r="Q271" s="476"/>
      <c r="R271" s="476"/>
      <c r="S271" s="47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82"/>
      <c r="B272" s="482"/>
      <c r="C272" s="482"/>
      <c r="D272" s="482"/>
      <c r="E272" s="482"/>
      <c r="F272" s="482"/>
      <c r="G272" s="482"/>
      <c r="H272" s="482"/>
      <c r="I272" s="482"/>
      <c r="J272" s="482"/>
      <c r="K272" s="482"/>
      <c r="L272" s="482"/>
      <c r="M272" s="482"/>
      <c r="N272" s="483"/>
      <c r="O272" s="479" t="s">
        <v>43</v>
      </c>
      <c r="P272" s="480"/>
      <c r="Q272" s="480"/>
      <c r="R272" s="480"/>
      <c r="S272" s="480"/>
      <c r="T272" s="480"/>
      <c r="U272" s="481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82"/>
      <c r="B273" s="482"/>
      <c r="C273" s="482"/>
      <c r="D273" s="482"/>
      <c r="E273" s="482"/>
      <c r="F273" s="482"/>
      <c r="G273" s="482"/>
      <c r="H273" s="482"/>
      <c r="I273" s="482"/>
      <c r="J273" s="482"/>
      <c r="K273" s="482"/>
      <c r="L273" s="482"/>
      <c r="M273" s="482"/>
      <c r="N273" s="483"/>
      <c r="O273" s="479" t="s">
        <v>43</v>
      </c>
      <c r="P273" s="480"/>
      <c r="Q273" s="480"/>
      <c r="R273" s="480"/>
      <c r="S273" s="480"/>
      <c r="T273" s="480"/>
      <c r="U273" s="481"/>
      <c r="V273" s="43" t="s">
        <v>0</v>
      </c>
      <c r="W273" s="44">
        <f>IFERROR(SUM(W262:W271),"0")</f>
        <v>0</v>
      </c>
      <c r="X273" s="44">
        <f>IFERROR(SUM(X262:X271),"0")</f>
        <v>0</v>
      </c>
      <c r="Y273" s="43"/>
      <c r="Z273" s="68"/>
      <c r="AA273" s="68"/>
    </row>
    <row r="274" spans="1:67" ht="14.25" customHeight="1" x14ac:dyDescent="0.25">
      <c r="A274" s="473" t="s">
        <v>234</v>
      </c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  <c r="U274" s="473"/>
      <c r="V274" s="473"/>
      <c r="W274" s="473"/>
      <c r="X274" s="473"/>
      <c r="Y274" s="473"/>
      <c r="Z274" s="67"/>
      <c r="AA274" s="67"/>
    </row>
    <row r="275" spans="1:67" ht="16.5" customHeight="1" x14ac:dyDescent="0.25">
      <c r="A275" s="64" t="s">
        <v>449</v>
      </c>
      <c r="B275" s="64" t="s">
        <v>450</v>
      </c>
      <c r="C275" s="37">
        <v>4301060379</v>
      </c>
      <c r="D275" s="474">
        <v>4607091380880</v>
      </c>
      <c r="E275" s="474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125</v>
      </c>
      <c r="L275" s="39" t="s">
        <v>82</v>
      </c>
      <c r="M275" s="39"/>
      <c r="N275" s="38">
        <v>30</v>
      </c>
      <c r="O275" s="645" t="s">
        <v>451</v>
      </c>
      <c r="P275" s="476"/>
      <c r="Q275" s="476"/>
      <c r="R275" s="476"/>
      <c r="S275" s="47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452</v>
      </c>
      <c r="B276" s="64" t="s">
        <v>453</v>
      </c>
      <c r="C276" s="37">
        <v>4301060308</v>
      </c>
      <c r="D276" s="474">
        <v>4607091384482</v>
      </c>
      <c r="E276" s="474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125</v>
      </c>
      <c r="L276" s="39" t="s">
        <v>82</v>
      </c>
      <c r="M276" s="39"/>
      <c r="N276" s="38">
        <v>30</v>
      </c>
      <c r="O276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76"/>
      <c r="Q276" s="476"/>
      <c r="R276" s="476"/>
      <c r="S276" s="47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454</v>
      </c>
      <c r="B277" s="64" t="s">
        <v>455</v>
      </c>
      <c r="C277" s="37">
        <v>4301060325</v>
      </c>
      <c r="D277" s="474">
        <v>4607091380897</v>
      </c>
      <c r="E277" s="474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125</v>
      </c>
      <c r="L277" s="39" t="s">
        <v>82</v>
      </c>
      <c r="M277" s="39"/>
      <c r="N277" s="38">
        <v>30</v>
      </c>
      <c r="O277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76"/>
      <c r="Q277" s="476"/>
      <c r="R277" s="476"/>
      <c r="S277" s="47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82"/>
      <c r="B278" s="482"/>
      <c r="C278" s="482"/>
      <c r="D278" s="482"/>
      <c r="E278" s="482"/>
      <c r="F278" s="482"/>
      <c r="G278" s="482"/>
      <c r="H278" s="482"/>
      <c r="I278" s="482"/>
      <c r="J278" s="482"/>
      <c r="K278" s="482"/>
      <c r="L278" s="482"/>
      <c r="M278" s="482"/>
      <c r="N278" s="483"/>
      <c r="O278" s="479" t="s">
        <v>43</v>
      </c>
      <c r="P278" s="480"/>
      <c r="Q278" s="480"/>
      <c r="R278" s="480"/>
      <c r="S278" s="480"/>
      <c r="T278" s="480"/>
      <c r="U278" s="481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82"/>
      <c r="B279" s="482"/>
      <c r="C279" s="482"/>
      <c r="D279" s="482"/>
      <c r="E279" s="482"/>
      <c r="F279" s="482"/>
      <c r="G279" s="482"/>
      <c r="H279" s="482"/>
      <c r="I279" s="482"/>
      <c r="J279" s="482"/>
      <c r="K279" s="482"/>
      <c r="L279" s="482"/>
      <c r="M279" s="482"/>
      <c r="N279" s="483"/>
      <c r="O279" s="479" t="s">
        <v>43</v>
      </c>
      <c r="P279" s="480"/>
      <c r="Q279" s="480"/>
      <c r="R279" s="480"/>
      <c r="S279" s="480"/>
      <c r="T279" s="480"/>
      <c r="U279" s="481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73" t="s">
        <v>107</v>
      </c>
      <c r="B280" s="473"/>
      <c r="C280" s="473"/>
      <c r="D280" s="473"/>
      <c r="E280" s="473"/>
      <c r="F280" s="473"/>
      <c r="G280" s="473"/>
      <c r="H280" s="473"/>
      <c r="I280" s="473"/>
      <c r="J280" s="473"/>
      <c r="K280" s="473"/>
      <c r="L280" s="473"/>
      <c r="M280" s="473"/>
      <c r="N280" s="473"/>
      <c r="O280" s="473"/>
      <c r="P280" s="473"/>
      <c r="Q280" s="473"/>
      <c r="R280" s="473"/>
      <c r="S280" s="473"/>
      <c r="T280" s="473"/>
      <c r="U280" s="473"/>
      <c r="V280" s="473"/>
      <c r="W280" s="473"/>
      <c r="X280" s="473"/>
      <c r="Y280" s="473"/>
      <c r="Z280" s="67"/>
      <c r="AA280" s="67"/>
    </row>
    <row r="281" spans="1:67" ht="16.5" customHeight="1" x14ac:dyDescent="0.25">
      <c r="A281" s="64" t="s">
        <v>456</v>
      </c>
      <c r="B281" s="64" t="s">
        <v>457</v>
      </c>
      <c r="C281" s="37">
        <v>4301030232</v>
      </c>
      <c r="D281" s="474">
        <v>4607091388374</v>
      </c>
      <c r="E281" s="474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83</v>
      </c>
      <c r="L281" s="39" t="s">
        <v>111</v>
      </c>
      <c r="M281" s="39"/>
      <c r="N281" s="38">
        <v>180</v>
      </c>
      <c r="O281" s="648" t="s">
        <v>458</v>
      </c>
      <c r="P281" s="476"/>
      <c r="Q281" s="476"/>
      <c r="R281" s="476"/>
      <c r="S281" s="47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459</v>
      </c>
      <c r="B282" s="64" t="s">
        <v>460</v>
      </c>
      <c r="C282" s="37">
        <v>4301030235</v>
      </c>
      <c r="D282" s="474">
        <v>4607091388381</v>
      </c>
      <c r="E282" s="474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83</v>
      </c>
      <c r="L282" s="39" t="s">
        <v>111</v>
      </c>
      <c r="M282" s="39"/>
      <c r="N282" s="38">
        <v>180</v>
      </c>
      <c r="O282" s="649" t="s">
        <v>461</v>
      </c>
      <c r="P282" s="476"/>
      <c r="Q282" s="476"/>
      <c r="R282" s="476"/>
      <c r="S282" s="47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462</v>
      </c>
      <c r="B283" s="64" t="s">
        <v>463</v>
      </c>
      <c r="C283" s="37">
        <v>4301030233</v>
      </c>
      <c r="D283" s="474">
        <v>4607091388404</v>
      </c>
      <c r="E283" s="474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83</v>
      </c>
      <c r="L283" s="39" t="s">
        <v>111</v>
      </c>
      <c r="M283" s="39"/>
      <c r="N283" s="38">
        <v>180</v>
      </c>
      <c r="O28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76"/>
      <c r="Q283" s="476"/>
      <c r="R283" s="476"/>
      <c r="S283" s="47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82"/>
      <c r="B284" s="482"/>
      <c r="C284" s="482"/>
      <c r="D284" s="482"/>
      <c r="E284" s="482"/>
      <c r="F284" s="482"/>
      <c r="G284" s="482"/>
      <c r="H284" s="482"/>
      <c r="I284" s="482"/>
      <c r="J284" s="482"/>
      <c r="K284" s="482"/>
      <c r="L284" s="482"/>
      <c r="M284" s="482"/>
      <c r="N284" s="483"/>
      <c r="O284" s="479" t="s">
        <v>43</v>
      </c>
      <c r="P284" s="480"/>
      <c r="Q284" s="480"/>
      <c r="R284" s="480"/>
      <c r="S284" s="480"/>
      <c r="T284" s="480"/>
      <c r="U284" s="481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82"/>
      <c r="B285" s="482"/>
      <c r="C285" s="482"/>
      <c r="D285" s="482"/>
      <c r="E285" s="482"/>
      <c r="F285" s="482"/>
      <c r="G285" s="482"/>
      <c r="H285" s="482"/>
      <c r="I285" s="482"/>
      <c r="J285" s="482"/>
      <c r="K285" s="482"/>
      <c r="L285" s="482"/>
      <c r="M285" s="482"/>
      <c r="N285" s="483"/>
      <c r="O285" s="479" t="s">
        <v>43</v>
      </c>
      <c r="P285" s="480"/>
      <c r="Q285" s="480"/>
      <c r="R285" s="480"/>
      <c r="S285" s="480"/>
      <c r="T285" s="480"/>
      <c r="U285" s="481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73" t="s">
        <v>464</v>
      </c>
      <c r="B286" s="473"/>
      <c r="C286" s="473"/>
      <c r="D286" s="473"/>
      <c r="E286" s="473"/>
      <c r="F286" s="473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473"/>
      <c r="U286" s="473"/>
      <c r="V286" s="473"/>
      <c r="W286" s="473"/>
      <c r="X286" s="473"/>
      <c r="Y286" s="473"/>
      <c r="Z286" s="67"/>
      <c r="AA286" s="67"/>
    </row>
    <row r="287" spans="1:67" ht="16.5" customHeight="1" x14ac:dyDescent="0.25">
      <c r="A287" s="64" t="s">
        <v>465</v>
      </c>
      <c r="B287" s="64" t="s">
        <v>466</v>
      </c>
      <c r="C287" s="37">
        <v>4301180007</v>
      </c>
      <c r="D287" s="474">
        <v>4680115881808</v>
      </c>
      <c r="E287" s="47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468</v>
      </c>
      <c r="L287" s="39" t="s">
        <v>467</v>
      </c>
      <c r="M287" s="39"/>
      <c r="N287" s="38">
        <v>730</v>
      </c>
      <c r="O28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76"/>
      <c r="Q287" s="476"/>
      <c r="R287" s="476"/>
      <c r="S287" s="47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4301180006</v>
      </c>
      <c r="D288" s="474">
        <v>4680115881822</v>
      </c>
      <c r="E288" s="47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468</v>
      </c>
      <c r="L288" s="39" t="s">
        <v>467</v>
      </c>
      <c r="M288" s="39"/>
      <c r="N288" s="38">
        <v>730</v>
      </c>
      <c r="O28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76"/>
      <c r="Q288" s="476"/>
      <c r="R288" s="476"/>
      <c r="S288" s="47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471</v>
      </c>
      <c r="B289" s="64" t="s">
        <v>472</v>
      </c>
      <c r="C289" s="37">
        <v>4301180001</v>
      </c>
      <c r="D289" s="474">
        <v>4680115880016</v>
      </c>
      <c r="E289" s="47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468</v>
      </c>
      <c r="L289" s="39" t="s">
        <v>467</v>
      </c>
      <c r="M289" s="39"/>
      <c r="N289" s="38">
        <v>730</v>
      </c>
      <c r="O28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76"/>
      <c r="Q289" s="476"/>
      <c r="R289" s="476"/>
      <c r="S289" s="47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82"/>
      <c r="B290" s="482"/>
      <c r="C290" s="482"/>
      <c r="D290" s="482"/>
      <c r="E290" s="482"/>
      <c r="F290" s="482"/>
      <c r="G290" s="482"/>
      <c r="H290" s="482"/>
      <c r="I290" s="482"/>
      <c r="J290" s="482"/>
      <c r="K290" s="482"/>
      <c r="L290" s="482"/>
      <c r="M290" s="482"/>
      <c r="N290" s="483"/>
      <c r="O290" s="479" t="s">
        <v>43</v>
      </c>
      <c r="P290" s="480"/>
      <c r="Q290" s="480"/>
      <c r="R290" s="480"/>
      <c r="S290" s="480"/>
      <c r="T290" s="480"/>
      <c r="U290" s="481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82"/>
      <c r="B291" s="482"/>
      <c r="C291" s="482"/>
      <c r="D291" s="482"/>
      <c r="E291" s="482"/>
      <c r="F291" s="482"/>
      <c r="G291" s="482"/>
      <c r="H291" s="482"/>
      <c r="I291" s="482"/>
      <c r="J291" s="482"/>
      <c r="K291" s="482"/>
      <c r="L291" s="482"/>
      <c r="M291" s="482"/>
      <c r="N291" s="483"/>
      <c r="O291" s="479" t="s">
        <v>43</v>
      </c>
      <c r="P291" s="480"/>
      <c r="Q291" s="480"/>
      <c r="R291" s="480"/>
      <c r="S291" s="480"/>
      <c r="T291" s="480"/>
      <c r="U291" s="481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72" t="s">
        <v>473</v>
      </c>
      <c r="B292" s="472"/>
      <c r="C292" s="472"/>
      <c r="D292" s="472"/>
      <c r="E292" s="472"/>
      <c r="F292" s="472"/>
      <c r="G292" s="472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  <c r="U292" s="472"/>
      <c r="V292" s="472"/>
      <c r="W292" s="472"/>
      <c r="X292" s="472"/>
      <c r="Y292" s="472"/>
      <c r="Z292" s="66"/>
      <c r="AA292" s="66"/>
    </row>
    <row r="293" spans="1:67" ht="14.25" customHeight="1" x14ac:dyDescent="0.25">
      <c r="A293" s="473" t="s">
        <v>129</v>
      </c>
      <c r="B293" s="473"/>
      <c r="C293" s="473"/>
      <c r="D293" s="473"/>
      <c r="E293" s="473"/>
      <c r="F293" s="473"/>
      <c r="G293" s="473"/>
      <c r="H293" s="473"/>
      <c r="I293" s="473"/>
      <c r="J293" s="473"/>
      <c r="K293" s="473"/>
      <c r="L293" s="473"/>
      <c r="M293" s="473"/>
      <c r="N293" s="473"/>
      <c r="O293" s="473"/>
      <c r="P293" s="473"/>
      <c r="Q293" s="473"/>
      <c r="R293" s="473"/>
      <c r="S293" s="473"/>
      <c r="T293" s="473"/>
      <c r="U293" s="473"/>
      <c r="V293" s="473"/>
      <c r="W293" s="473"/>
      <c r="X293" s="473"/>
      <c r="Y293" s="473"/>
      <c r="Z293" s="67"/>
      <c r="AA293" s="67"/>
    </row>
    <row r="294" spans="1:67" ht="27" customHeight="1" x14ac:dyDescent="0.25">
      <c r="A294" s="64" t="s">
        <v>474</v>
      </c>
      <c r="B294" s="64" t="s">
        <v>475</v>
      </c>
      <c r="C294" s="37">
        <v>4301011315</v>
      </c>
      <c r="D294" s="474">
        <v>4607091387421</v>
      </c>
      <c r="E294" s="474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125</v>
      </c>
      <c r="L294" s="39" t="s">
        <v>124</v>
      </c>
      <c r="M294" s="39"/>
      <c r="N294" s="38">
        <v>55</v>
      </c>
      <c r="O294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76"/>
      <c r="Q294" s="476"/>
      <c r="R294" s="476"/>
      <c r="S294" s="47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customHeight="1" x14ac:dyDescent="0.25">
      <c r="A295" s="64" t="s">
        <v>474</v>
      </c>
      <c r="B295" s="64" t="s">
        <v>476</v>
      </c>
      <c r="C295" s="37">
        <v>4301011121</v>
      </c>
      <c r="D295" s="474">
        <v>4607091387421</v>
      </c>
      <c r="E295" s="474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125</v>
      </c>
      <c r="L295" s="39" t="s">
        <v>133</v>
      </c>
      <c r="M295" s="39"/>
      <c r="N295" s="38">
        <v>55</v>
      </c>
      <c r="O295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76"/>
      <c r="Q295" s="476"/>
      <c r="R295" s="476"/>
      <c r="S295" s="47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477</v>
      </c>
      <c r="B296" s="64" t="s">
        <v>478</v>
      </c>
      <c r="C296" s="37">
        <v>4301011619</v>
      </c>
      <c r="D296" s="474">
        <v>4607091387452</v>
      </c>
      <c r="E296" s="47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125</v>
      </c>
      <c r="L296" s="39" t="s">
        <v>124</v>
      </c>
      <c r="M296" s="39"/>
      <c r="N296" s="38">
        <v>55</v>
      </c>
      <c r="O296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76"/>
      <c r="Q296" s="476"/>
      <c r="R296" s="476"/>
      <c r="S296" s="47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477</v>
      </c>
      <c r="B297" s="64" t="s">
        <v>479</v>
      </c>
      <c r="C297" s="37">
        <v>4301011322</v>
      </c>
      <c r="D297" s="474">
        <v>4607091387452</v>
      </c>
      <c r="E297" s="47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125</v>
      </c>
      <c r="L297" s="39" t="s">
        <v>144</v>
      </c>
      <c r="M297" s="39"/>
      <c r="N297" s="38">
        <v>55</v>
      </c>
      <c r="O297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76"/>
      <c r="Q297" s="476"/>
      <c r="R297" s="476"/>
      <c r="S297" s="47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4301011313</v>
      </c>
      <c r="D298" s="474">
        <v>4607091385984</v>
      </c>
      <c r="E298" s="474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125</v>
      </c>
      <c r="L298" s="39" t="s">
        <v>124</v>
      </c>
      <c r="M298" s="39"/>
      <c r="N298" s="38">
        <v>55</v>
      </c>
      <c r="O298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76"/>
      <c r="Q298" s="476"/>
      <c r="R298" s="476"/>
      <c r="S298" s="47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4301011316</v>
      </c>
      <c r="D299" s="474">
        <v>4607091387438</v>
      </c>
      <c r="E299" s="474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83</v>
      </c>
      <c r="L299" s="39" t="s">
        <v>124</v>
      </c>
      <c r="M299" s="39"/>
      <c r="N299" s="38">
        <v>55</v>
      </c>
      <c r="O299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76"/>
      <c r="Q299" s="476"/>
      <c r="R299" s="476"/>
      <c r="S299" s="47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484</v>
      </c>
      <c r="B300" s="64" t="s">
        <v>485</v>
      </c>
      <c r="C300" s="37">
        <v>4301011319</v>
      </c>
      <c r="D300" s="474">
        <v>4607091387469</v>
      </c>
      <c r="E300" s="47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83</v>
      </c>
      <c r="L300" s="39" t="s">
        <v>124</v>
      </c>
      <c r="M300" s="39"/>
      <c r="N300" s="38">
        <v>55</v>
      </c>
      <c r="O300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76"/>
      <c r="Q300" s="476"/>
      <c r="R300" s="476"/>
      <c r="S300" s="47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x14ac:dyDescent="0.2">
      <c r="A301" s="482"/>
      <c r="B301" s="482"/>
      <c r="C301" s="482"/>
      <c r="D301" s="482"/>
      <c r="E301" s="482"/>
      <c r="F301" s="482"/>
      <c r="G301" s="482"/>
      <c r="H301" s="482"/>
      <c r="I301" s="482"/>
      <c r="J301" s="482"/>
      <c r="K301" s="482"/>
      <c r="L301" s="482"/>
      <c r="M301" s="482"/>
      <c r="N301" s="483"/>
      <c r="O301" s="479" t="s">
        <v>43</v>
      </c>
      <c r="P301" s="480"/>
      <c r="Q301" s="480"/>
      <c r="R301" s="480"/>
      <c r="S301" s="480"/>
      <c r="T301" s="480"/>
      <c r="U301" s="481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82"/>
      <c r="B302" s="482"/>
      <c r="C302" s="482"/>
      <c r="D302" s="482"/>
      <c r="E302" s="482"/>
      <c r="F302" s="482"/>
      <c r="G302" s="482"/>
      <c r="H302" s="482"/>
      <c r="I302" s="482"/>
      <c r="J302" s="482"/>
      <c r="K302" s="482"/>
      <c r="L302" s="482"/>
      <c r="M302" s="482"/>
      <c r="N302" s="483"/>
      <c r="O302" s="479" t="s">
        <v>43</v>
      </c>
      <c r="P302" s="480"/>
      <c r="Q302" s="480"/>
      <c r="R302" s="480"/>
      <c r="S302" s="480"/>
      <c r="T302" s="480"/>
      <c r="U302" s="481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73" t="s">
        <v>79</v>
      </c>
      <c r="B303" s="473"/>
      <c r="C303" s="473"/>
      <c r="D303" s="473"/>
      <c r="E303" s="473"/>
      <c r="F303" s="473"/>
      <c r="G303" s="473"/>
      <c r="H303" s="473"/>
      <c r="I303" s="473"/>
      <c r="J303" s="473"/>
      <c r="K303" s="473"/>
      <c r="L303" s="473"/>
      <c r="M303" s="473"/>
      <c r="N303" s="473"/>
      <c r="O303" s="473"/>
      <c r="P303" s="473"/>
      <c r="Q303" s="473"/>
      <c r="R303" s="473"/>
      <c r="S303" s="473"/>
      <c r="T303" s="473"/>
      <c r="U303" s="473"/>
      <c r="V303" s="473"/>
      <c r="W303" s="473"/>
      <c r="X303" s="473"/>
      <c r="Y303" s="473"/>
      <c r="Z303" s="67"/>
      <c r="AA303" s="67"/>
    </row>
    <row r="304" spans="1:67" ht="27" customHeight="1" x14ac:dyDescent="0.25">
      <c r="A304" s="64" t="s">
        <v>486</v>
      </c>
      <c r="B304" s="64" t="s">
        <v>487</v>
      </c>
      <c r="C304" s="37">
        <v>4301031154</v>
      </c>
      <c r="D304" s="474">
        <v>4607091387292</v>
      </c>
      <c r="E304" s="474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83</v>
      </c>
      <c r="L304" s="39" t="s">
        <v>82</v>
      </c>
      <c r="M304" s="39"/>
      <c r="N304" s="38">
        <v>45</v>
      </c>
      <c r="O304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76"/>
      <c r="Q304" s="476"/>
      <c r="R304" s="476"/>
      <c r="S304" s="47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488</v>
      </c>
      <c r="B305" s="64" t="s">
        <v>489</v>
      </c>
      <c r="C305" s="37">
        <v>4301031155</v>
      </c>
      <c r="D305" s="474">
        <v>4607091387315</v>
      </c>
      <c r="E305" s="474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83</v>
      </c>
      <c r="L305" s="39" t="s">
        <v>82</v>
      </c>
      <c r="M305" s="39"/>
      <c r="N305" s="38">
        <v>45</v>
      </c>
      <c r="O305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76"/>
      <c r="Q305" s="476"/>
      <c r="R305" s="476"/>
      <c r="S305" s="47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82"/>
      <c r="B306" s="482"/>
      <c r="C306" s="482"/>
      <c r="D306" s="482"/>
      <c r="E306" s="482"/>
      <c r="F306" s="482"/>
      <c r="G306" s="482"/>
      <c r="H306" s="482"/>
      <c r="I306" s="482"/>
      <c r="J306" s="482"/>
      <c r="K306" s="482"/>
      <c r="L306" s="482"/>
      <c r="M306" s="482"/>
      <c r="N306" s="483"/>
      <c r="O306" s="479" t="s">
        <v>43</v>
      </c>
      <c r="P306" s="480"/>
      <c r="Q306" s="480"/>
      <c r="R306" s="480"/>
      <c r="S306" s="480"/>
      <c r="T306" s="480"/>
      <c r="U306" s="481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82"/>
      <c r="B307" s="482"/>
      <c r="C307" s="482"/>
      <c r="D307" s="482"/>
      <c r="E307" s="482"/>
      <c r="F307" s="482"/>
      <c r="G307" s="482"/>
      <c r="H307" s="482"/>
      <c r="I307" s="482"/>
      <c r="J307" s="482"/>
      <c r="K307" s="482"/>
      <c r="L307" s="482"/>
      <c r="M307" s="482"/>
      <c r="N307" s="483"/>
      <c r="O307" s="479" t="s">
        <v>43</v>
      </c>
      <c r="P307" s="480"/>
      <c r="Q307" s="480"/>
      <c r="R307" s="480"/>
      <c r="S307" s="480"/>
      <c r="T307" s="480"/>
      <c r="U307" s="481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72" t="s">
        <v>490</v>
      </c>
      <c r="B308" s="472"/>
      <c r="C308" s="472"/>
      <c r="D308" s="472"/>
      <c r="E308" s="472"/>
      <c r="F308" s="472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  <c r="U308" s="472"/>
      <c r="V308" s="472"/>
      <c r="W308" s="472"/>
      <c r="X308" s="472"/>
      <c r="Y308" s="472"/>
      <c r="Z308" s="66"/>
      <c r="AA308" s="66"/>
    </row>
    <row r="309" spans="1:67" ht="14.25" customHeight="1" x14ac:dyDescent="0.25">
      <c r="A309" s="473" t="s">
        <v>79</v>
      </c>
      <c r="B309" s="473"/>
      <c r="C309" s="473"/>
      <c r="D309" s="473"/>
      <c r="E309" s="473"/>
      <c r="F309" s="473"/>
      <c r="G309" s="473"/>
      <c r="H309" s="473"/>
      <c r="I309" s="473"/>
      <c r="J309" s="473"/>
      <c r="K309" s="473"/>
      <c r="L309" s="473"/>
      <c r="M309" s="473"/>
      <c r="N309" s="473"/>
      <c r="O309" s="473"/>
      <c r="P309" s="473"/>
      <c r="Q309" s="473"/>
      <c r="R309" s="473"/>
      <c r="S309" s="473"/>
      <c r="T309" s="473"/>
      <c r="U309" s="473"/>
      <c r="V309" s="473"/>
      <c r="W309" s="473"/>
      <c r="X309" s="473"/>
      <c r="Y309" s="473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474">
        <v>4607091383836</v>
      </c>
      <c r="E310" s="47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83</v>
      </c>
      <c r="L310" s="39" t="s">
        <v>82</v>
      </c>
      <c r="M310" s="39"/>
      <c r="N310" s="38">
        <v>40</v>
      </c>
      <c r="O310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76"/>
      <c r="Q310" s="476"/>
      <c r="R310" s="476"/>
      <c r="S310" s="47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82"/>
      <c r="B311" s="482"/>
      <c r="C311" s="482"/>
      <c r="D311" s="482"/>
      <c r="E311" s="482"/>
      <c r="F311" s="482"/>
      <c r="G311" s="482"/>
      <c r="H311" s="482"/>
      <c r="I311" s="482"/>
      <c r="J311" s="482"/>
      <c r="K311" s="482"/>
      <c r="L311" s="482"/>
      <c r="M311" s="482"/>
      <c r="N311" s="483"/>
      <c r="O311" s="479" t="s">
        <v>43</v>
      </c>
      <c r="P311" s="480"/>
      <c r="Q311" s="480"/>
      <c r="R311" s="480"/>
      <c r="S311" s="480"/>
      <c r="T311" s="480"/>
      <c r="U311" s="481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82"/>
      <c r="B312" s="482"/>
      <c r="C312" s="482"/>
      <c r="D312" s="482"/>
      <c r="E312" s="482"/>
      <c r="F312" s="482"/>
      <c r="G312" s="482"/>
      <c r="H312" s="482"/>
      <c r="I312" s="482"/>
      <c r="J312" s="482"/>
      <c r="K312" s="482"/>
      <c r="L312" s="482"/>
      <c r="M312" s="482"/>
      <c r="N312" s="483"/>
      <c r="O312" s="479" t="s">
        <v>43</v>
      </c>
      <c r="P312" s="480"/>
      <c r="Q312" s="480"/>
      <c r="R312" s="480"/>
      <c r="S312" s="480"/>
      <c r="T312" s="480"/>
      <c r="U312" s="481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73" t="s">
        <v>87</v>
      </c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3"/>
      <c r="P313" s="473"/>
      <c r="Q313" s="473"/>
      <c r="R313" s="473"/>
      <c r="S313" s="473"/>
      <c r="T313" s="473"/>
      <c r="U313" s="473"/>
      <c r="V313" s="473"/>
      <c r="W313" s="473"/>
      <c r="X313" s="473"/>
      <c r="Y313" s="473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474">
        <v>4607091387919</v>
      </c>
      <c r="E314" s="47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125</v>
      </c>
      <c r="L314" s="39" t="s">
        <v>82</v>
      </c>
      <c r="M314" s="39"/>
      <c r="N314" s="38">
        <v>45</v>
      </c>
      <c r="O314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76"/>
      <c r="Q314" s="476"/>
      <c r="R314" s="476"/>
      <c r="S314" s="47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474">
        <v>4680115883604</v>
      </c>
      <c r="E315" s="47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83</v>
      </c>
      <c r="L315" s="39" t="s">
        <v>144</v>
      </c>
      <c r="M315" s="39"/>
      <c r="N315" s="38">
        <v>45</v>
      </c>
      <c r="O315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76"/>
      <c r="Q315" s="476"/>
      <c r="R315" s="476"/>
      <c r="S315" s="47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474">
        <v>4680115883567</v>
      </c>
      <c r="E316" s="47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83</v>
      </c>
      <c r="L316" s="39" t="s">
        <v>82</v>
      </c>
      <c r="M316" s="39"/>
      <c r="N316" s="38">
        <v>40</v>
      </c>
      <c r="O316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76"/>
      <c r="Q316" s="476"/>
      <c r="R316" s="476"/>
      <c r="S316" s="47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82"/>
      <c r="B317" s="482"/>
      <c r="C317" s="482"/>
      <c r="D317" s="482"/>
      <c r="E317" s="482"/>
      <c r="F317" s="482"/>
      <c r="G317" s="482"/>
      <c r="H317" s="482"/>
      <c r="I317" s="482"/>
      <c r="J317" s="482"/>
      <c r="K317" s="482"/>
      <c r="L317" s="482"/>
      <c r="M317" s="482"/>
      <c r="N317" s="483"/>
      <c r="O317" s="479" t="s">
        <v>43</v>
      </c>
      <c r="P317" s="480"/>
      <c r="Q317" s="480"/>
      <c r="R317" s="480"/>
      <c r="S317" s="480"/>
      <c r="T317" s="480"/>
      <c r="U317" s="481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82"/>
      <c r="B318" s="482"/>
      <c r="C318" s="482"/>
      <c r="D318" s="482"/>
      <c r="E318" s="482"/>
      <c r="F318" s="482"/>
      <c r="G318" s="482"/>
      <c r="H318" s="482"/>
      <c r="I318" s="482"/>
      <c r="J318" s="482"/>
      <c r="K318" s="482"/>
      <c r="L318" s="482"/>
      <c r="M318" s="482"/>
      <c r="N318" s="483"/>
      <c r="O318" s="479" t="s">
        <v>43</v>
      </c>
      <c r="P318" s="480"/>
      <c r="Q318" s="480"/>
      <c r="R318" s="480"/>
      <c r="S318" s="480"/>
      <c r="T318" s="480"/>
      <c r="U318" s="481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73" t="s">
        <v>234</v>
      </c>
      <c r="B319" s="473"/>
      <c r="C319" s="473"/>
      <c r="D319" s="473"/>
      <c r="E319" s="473"/>
      <c r="F319" s="473"/>
      <c r="G319" s="473"/>
      <c r="H319" s="473"/>
      <c r="I319" s="473"/>
      <c r="J319" s="473"/>
      <c r="K319" s="473"/>
      <c r="L319" s="473"/>
      <c r="M319" s="473"/>
      <c r="N319" s="473"/>
      <c r="O319" s="473"/>
      <c r="P319" s="473"/>
      <c r="Q319" s="473"/>
      <c r="R319" s="473"/>
      <c r="S319" s="473"/>
      <c r="T319" s="473"/>
      <c r="U319" s="473"/>
      <c r="V319" s="473"/>
      <c r="W319" s="473"/>
      <c r="X319" s="473"/>
      <c r="Y319" s="473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4301060324</v>
      </c>
      <c r="D320" s="474">
        <v>4607091388831</v>
      </c>
      <c r="E320" s="474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83</v>
      </c>
      <c r="L320" s="39" t="s">
        <v>82</v>
      </c>
      <c r="M320" s="39"/>
      <c r="N320" s="38">
        <v>40</v>
      </c>
      <c r="O320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76"/>
      <c r="Q320" s="476"/>
      <c r="R320" s="476"/>
      <c r="S320" s="47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82"/>
      <c r="B321" s="482"/>
      <c r="C321" s="482"/>
      <c r="D321" s="482"/>
      <c r="E321" s="482"/>
      <c r="F321" s="482"/>
      <c r="G321" s="482"/>
      <c r="H321" s="482"/>
      <c r="I321" s="482"/>
      <c r="J321" s="482"/>
      <c r="K321" s="482"/>
      <c r="L321" s="482"/>
      <c r="M321" s="482"/>
      <c r="N321" s="483"/>
      <c r="O321" s="479" t="s">
        <v>43</v>
      </c>
      <c r="P321" s="480"/>
      <c r="Q321" s="480"/>
      <c r="R321" s="480"/>
      <c r="S321" s="480"/>
      <c r="T321" s="480"/>
      <c r="U321" s="481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82"/>
      <c r="B322" s="482"/>
      <c r="C322" s="482"/>
      <c r="D322" s="482"/>
      <c r="E322" s="482"/>
      <c r="F322" s="482"/>
      <c r="G322" s="482"/>
      <c r="H322" s="482"/>
      <c r="I322" s="482"/>
      <c r="J322" s="482"/>
      <c r="K322" s="482"/>
      <c r="L322" s="482"/>
      <c r="M322" s="482"/>
      <c r="N322" s="483"/>
      <c r="O322" s="479" t="s">
        <v>43</v>
      </c>
      <c r="P322" s="480"/>
      <c r="Q322" s="480"/>
      <c r="R322" s="480"/>
      <c r="S322" s="480"/>
      <c r="T322" s="480"/>
      <c r="U322" s="481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73" t="s">
        <v>107</v>
      </c>
      <c r="B323" s="473"/>
      <c r="C323" s="473"/>
      <c r="D323" s="473"/>
      <c r="E323" s="473"/>
      <c r="F323" s="473"/>
      <c r="G323" s="473"/>
      <c r="H323" s="473"/>
      <c r="I323" s="473"/>
      <c r="J323" s="473"/>
      <c r="K323" s="473"/>
      <c r="L323" s="473"/>
      <c r="M323" s="473"/>
      <c r="N323" s="473"/>
      <c r="O323" s="473"/>
      <c r="P323" s="473"/>
      <c r="Q323" s="473"/>
      <c r="R323" s="473"/>
      <c r="S323" s="473"/>
      <c r="T323" s="473"/>
      <c r="U323" s="473"/>
      <c r="V323" s="473"/>
      <c r="W323" s="473"/>
      <c r="X323" s="473"/>
      <c r="Y323" s="473"/>
      <c r="Z323" s="67"/>
      <c r="AA323" s="67"/>
    </row>
    <row r="324" spans="1:67" ht="27" customHeight="1" x14ac:dyDescent="0.25">
      <c r="A324" s="64" t="s">
        <v>501</v>
      </c>
      <c r="B324" s="64" t="s">
        <v>502</v>
      </c>
      <c r="C324" s="37">
        <v>4301032015</v>
      </c>
      <c r="D324" s="474">
        <v>4607091383102</v>
      </c>
      <c r="E324" s="474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83</v>
      </c>
      <c r="L324" s="39" t="s">
        <v>111</v>
      </c>
      <c r="M324" s="39"/>
      <c r="N324" s="38">
        <v>180</v>
      </c>
      <c r="O324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76"/>
      <c r="Q324" s="476"/>
      <c r="R324" s="476"/>
      <c r="S324" s="477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82"/>
      <c r="B325" s="482"/>
      <c r="C325" s="482"/>
      <c r="D325" s="482"/>
      <c r="E325" s="482"/>
      <c r="F325" s="482"/>
      <c r="G325" s="482"/>
      <c r="H325" s="482"/>
      <c r="I325" s="482"/>
      <c r="J325" s="482"/>
      <c r="K325" s="482"/>
      <c r="L325" s="482"/>
      <c r="M325" s="482"/>
      <c r="N325" s="483"/>
      <c r="O325" s="479" t="s">
        <v>43</v>
      </c>
      <c r="P325" s="480"/>
      <c r="Q325" s="480"/>
      <c r="R325" s="480"/>
      <c r="S325" s="480"/>
      <c r="T325" s="480"/>
      <c r="U325" s="481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82"/>
      <c r="B326" s="482"/>
      <c r="C326" s="482"/>
      <c r="D326" s="482"/>
      <c r="E326" s="482"/>
      <c r="F326" s="482"/>
      <c r="G326" s="482"/>
      <c r="H326" s="482"/>
      <c r="I326" s="482"/>
      <c r="J326" s="482"/>
      <c r="K326" s="482"/>
      <c r="L326" s="482"/>
      <c r="M326" s="482"/>
      <c r="N326" s="483"/>
      <c r="O326" s="479" t="s">
        <v>43</v>
      </c>
      <c r="P326" s="480"/>
      <c r="Q326" s="480"/>
      <c r="R326" s="480"/>
      <c r="S326" s="480"/>
      <c r="T326" s="480"/>
      <c r="U326" s="481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71" t="s">
        <v>503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55"/>
      <c r="AA327" s="55"/>
    </row>
    <row r="328" spans="1:67" ht="16.5" customHeight="1" x14ac:dyDescent="0.25">
      <c r="A328" s="472" t="s">
        <v>504</v>
      </c>
      <c r="B328" s="472"/>
      <c r="C328" s="472"/>
      <c r="D328" s="472"/>
      <c r="E328" s="472"/>
      <c r="F328" s="472"/>
      <c r="G328" s="472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  <c r="U328" s="472"/>
      <c r="V328" s="472"/>
      <c r="W328" s="472"/>
      <c r="X328" s="472"/>
      <c r="Y328" s="472"/>
      <c r="Z328" s="66"/>
      <c r="AA328" s="66"/>
    </row>
    <row r="329" spans="1:67" ht="14.25" customHeight="1" x14ac:dyDescent="0.25">
      <c r="A329" s="473" t="s">
        <v>129</v>
      </c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3"/>
      <c r="P329" s="473"/>
      <c r="Q329" s="473"/>
      <c r="R329" s="473"/>
      <c r="S329" s="473"/>
      <c r="T329" s="473"/>
      <c r="U329" s="473"/>
      <c r="V329" s="473"/>
      <c r="W329" s="473"/>
      <c r="X329" s="473"/>
      <c r="Y329" s="473"/>
      <c r="Z329" s="67"/>
      <c r="AA329" s="67"/>
    </row>
    <row r="330" spans="1:67" ht="37.5" customHeight="1" x14ac:dyDescent="0.25">
      <c r="A330" s="64" t="s">
        <v>505</v>
      </c>
      <c r="B330" s="64" t="s">
        <v>506</v>
      </c>
      <c r="C330" s="37">
        <v>4301011875</v>
      </c>
      <c r="D330" s="474">
        <v>4680115884885</v>
      </c>
      <c r="E330" s="474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125</v>
      </c>
      <c r="L330" s="39" t="s">
        <v>82</v>
      </c>
      <c r="M330" s="39"/>
      <c r="N330" s="38">
        <v>60</v>
      </c>
      <c r="O330" s="669" t="s">
        <v>507</v>
      </c>
      <c r="P330" s="476"/>
      <c r="Q330" s="476"/>
      <c r="R330" s="476"/>
      <c r="S330" s="477"/>
      <c r="T330" s="40" t="s">
        <v>95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customHeight="1" x14ac:dyDescent="0.25">
      <c r="A331" s="64" t="s">
        <v>508</v>
      </c>
      <c r="B331" s="64" t="s">
        <v>509</v>
      </c>
      <c r="C331" s="37">
        <v>4301011874</v>
      </c>
      <c r="D331" s="474">
        <v>4680115884892</v>
      </c>
      <c r="E331" s="474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125</v>
      </c>
      <c r="L331" s="39" t="s">
        <v>82</v>
      </c>
      <c r="M331" s="39"/>
      <c r="N331" s="38">
        <v>60</v>
      </c>
      <c r="O331" s="670" t="s">
        <v>510</v>
      </c>
      <c r="P331" s="476"/>
      <c r="Q331" s="476"/>
      <c r="R331" s="476"/>
      <c r="S331" s="47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511</v>
      </c>
      <c r="B332" s="64" t="s">
        <v>512</v>
      </c>
      <c r="C332" s="37">
        <v>4301011867</v>
      </c>
      <c r="D332" s="474">
        <v>4680115884830</v>
      </c>
      <c r="E332" s="47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125</v>
      </c>
      <c r="L332" s="39" t="s">
        <v>82</v>
      </c>
      <c r="M332" s="39"/>
      <c r="N332" s="38">
        <v>60</v>
      </c>
      <c r="O332" s="671" t="s">
        <v>513</v>
      </c>
      <c r="P332" s="476"/>
      <c r="Q332" s="476"/>
      <c r="R332" s="476"/>
      <c r="S332" s="47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511</v>
      </c>
      <c r="B333" s="64" t="s">
        <v>514</v>
      </c>
      <c r="C333" s="37">
        <v>4301011943</v>
      </c>
      <c r="D333" s="474">
        <v>4680115884830</v>
      </c>
      <c r="E333" s="47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125</v>
      </c>
      <c r="L333" s="39" t="s">
        <v>133</v>
      </c>
      <c r="M333" s="39"/>
      <c r="N333" s="38">
        <v>60</v>
      </c>
      <c r="O333" s="672" t="s">
        <v>513</v>
      </c>
      <c r="P333" s="476"/>
      <c r="Q333" s="476"/>
      <c r="R333" s="476"/>
      <c r="S333" s="47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515</v>
      </c>
      <c r="B334" s="64" t="s">
        <v>516</v>
      </c>
      <c r="C334" s="37">
        <v>4301011869</v>
      </c>
      <c r="D334" s="474">
        <v>4680115884847</v>
      </c>
      <c r="E334" s="47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125</v>
      </c>
      <c r="L334" s="39" t="s">
        <v>82</v>
      </c>
      <c r="M334" s="39"/>
      <c r="N334" s="38">
        <v>60</v>
      </c>
      <c r="O334" s="673" t="s">
        <v>517</v>
      </c>
      <c r="P334" s="476"/>
      <c r="Q334" s="476"/>
      <c r="R334" s="476"/>
      <c r="S334" s="47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515</v>
      </c>
      <c r="B335" s="64" t="s">
        <v>518</v>
      </c>
      <c r="C335" s="37">
        <v>4301011946</v>
      </c>
      <c r="D335" s="474">
        <v>4680115884847</v>
      </c>
      <c r="E335" s="47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125</v>
      </c>
      <c r="L335" s="39" t="s">
        <v>133</v>
      </c>
      <c r="M335" s="39"/>
      <c r="N335" s="38">
        <v>60</v>
      </c>
      <c r="O335" s="674" t="s">
        <v>517</v>
      </c>
      <c r="P335" s="476"/>
      <c r="Q335" s="476"/>
      <c r="R335" s="476"/>
      <c r="S335" s="47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4301011870</v>
      </c>
      <c r="D336" s="474">
        <v>4680115884854</v>
      </c>
      <c r="E336" s="47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125</v>
      </c>
      <c r="L336" s="39" t="s">
        <v>82</v>
      </c>
      <c r="M336" s="39"/>
      <c r="N336" s="38">
        <v>60</v>
      </c>
      <c r="O336" s="675" t="s">
        <v>521</v>
      </c>
      <c r="P336" s="476"/>
      <c r="Q336" s="476"/>
      <c r="R336" s="476"/>
      <c r="S336" s="477"/>
      <c r="T336" s="40" t="s">
        <v>48</v>
      </c>
      <c r="U336" s="40" t="s">
        <v>48</v>
      </c>
      <c r="V336" s="41" t="s">
        <v>0</v>
      </c>
      <c r="W336" s="59">
        <v>1100</v>
      </c>
      <c r="X336" s="56">
        <f t="shared" si="70"/>
        <v>1110</v>
      </c>
      <c r="Y336" s="42">
        <f>IFERROR(IF(X336=0,"",ROUNDUP(X336/H336,0)*0.02175),"")</f>
        <v>1.6094999999999999</v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1135.2</v>
      </c>
      <c r="BM336" s="80">
        <f t="shared" si="72"/>
        <v>1145.52</v>
      </c>
      <c r="BN336" s="80">
        <f t="shared" si="73"/>
        <v>1.5277777777777777</v>
      </c>
      <c r="BO336" s="80">
        <f t="shared" si="74"/>
        <v>1.5416666666666665</v>
      </c>
    </row>
    <row r="337" spans="1:67" ht="27" customHeight="1" x14ac:dyDescent="0.25">
      <c r="A337" s="64" t="s">
        <v>519</v>
      </c>
      <c r="B337" s="64" t="s">
        <v>522</v>
      </c>
      <c r="C337" s="37">
        <v>4301011947</v>
      </c>
      <c r="D337" s="474">
        <v>4680115884854</v>
      </c>
      <c r="E337" s="47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125</v>
      </c>
      <c r="L337" s="39" t="s">
        <v>133</v>
      </c>
      <c r="M337" s="39"/>
      <c r="N337" s="38">
        <v>60</v>
      </c>
      <c r="O337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76"/>
      <c r="Q337" s="476"/>
      <c r="R337" s="476"/>
      <c r="S337" s="47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customHeight="1" x14ac:dyDescent="0.25">
      <c r="A338" s="64" t="s">
        <v>523</v>
      </c>
      <c r="B338" s="64" t="s">
        <v>524</v>
      </c>
      <c r="C338" s="37">
        <v>4301011871</v>
      </c>
      <c r="D338" s="474">
        <v>4680115884908</v>
      </c>
      <c r="E338" s="474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83</v>
      </c>
      <c r="L338" s="39" t="s">
        <v>82</v>
      </c>
      <c r="M338" s="39"/>
      <c r="N338" s="38">
        <v>60</v>
      </c>
      <c r="O338" s="677" t="s">
        <v>525</v>
      </c>
      <c r="P338" s="476"/>
      <c r="Q338" s="476"/>
      <c r="R338" s="476"/>
      <c r="S338" s="477"/>
      <c r="T338" s="40" t="s">
        <v>95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526</v>
      </c>
      <c r="B339" s="64" t="s">
        <v>527</v>
      </c>
      <c r="C339" s="37">
        <v>4301011866</v>
      </c>
      <c r="D339" s="474">
        <v>4680115884878</v>
      </c>
      <c r="E339" s="474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83</v>
      </c>
      <c r="L339" s="39" t="s">
        <v>82</v>
      </c>
      <c r="M339" s="39"/>
      <c r="N339" s="38">
        <v>60</v>
      </c>
      <c r="O339" s="678" t="s">
        <v>528</v>
      </c>
      <c r="P339" s="476"/>
      <c r="Q339" s="476"/>
      <c r="R339" s="476"/>
      <c r="S339" s="47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529</v>
      </c>
      <c r="B340" s="64" t="s">
        <v>530</v>
      </c>
      <c r="C340" s="37">
        <v>4301011952</v>
      </c>
      <c r="D340" s="474">
        <v>4680115884922</v>
      </c>
      <c r="E340" s="47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83</v>
      </c>
      <c r="L340" s="39" t="s">
        <v>82</v>
      </c>
      <c r="M340" s="39"/>
      <c r="N340" s="38">
        <v>60</v>
      </c>
      <c r="O340" s="679" t="s">
        <v>531</v>
      </c>
      <c r="P340" s="476"/>
      <c r="Q340" s="476"/>
      <c r="R340" s="476"/>
      <c r="S340" s="477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532</v>
      </c>
      <c r="B341" s="64" t="s">
        <v>533</v>
      </c>
      <c r="C341" s="37">
        <v>4301011433</v>
      </c>
      <c r="D341" s="474">
        <v>4680115882638</v>
      </c>
      <c r="E341" s="474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83</v>
      </c>
      <c r="L341" s="39" t="s">
        <v>124</v>
      </c>
      <c r="M341" s="39"/>
      <c r="N341" s="38">
        <v>90</v>
      </c>
      <c r="O341" s="6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76"/>
      <c r="Q341" s="476"/>
      <c r="R341" s="476"/>
      <c r="S341" s="477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82"/>
      <c r="B342" s="482"/>
      <c r="C342" s="482"/>
      <c r="D342" s="482"/>
      <c r="E342" s="482"/>
      <c r="F342" s="482"/>
      <c r="G342" s="482"/>
      <c r="H342" s="482"/>
      <c r="I342" s="482"/>
      <c r="J342" s="482"/>
      <c r="K342" s="482"/>
      <c r="L342" s="482"/>
      <c r="M342" s="482"/>
      <c r="N342" s="483"/>
      <c r="O342" s="479" t="s">
        <v>43</v>
      </c>
      <c r="P342" s="480"/>
      <c r="Q342" s="480"/>
      <c r="R342" s="480"/>
      <c r="S342" s="480"/>
      <c r="T342" s="480"/>
      <c r="U342" s="481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73.333333333333329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74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1.6094999999999999</v>
      </c>
      <c r="Z342" s="68"/>
      <c r="AA342" s="68"/>
    </row>
    <row r="343" spans="1:67" x14ac:dyDescent="0.2">
      <c r="A343" s="482"/>
      <c r="B343" s="482"/>
      <c r="C343" s="482"/>
      <c r="D343" s="482"/>
      <c r="E343" s="482"/>
      <c r="F343" s="482"/>
      <c r="G343" s="482"/>
      <c r="H343" s="482"/>
      <c r="I343" s="482"/>
      <c r="J343" s="482"/>
      <c r="K343" s="482"/>
      <c r="L343" s="482"/>
      <c r="M343" s="482"/>
      <c r="N343" s="483"/>
      <c r="O343" s="479" t="s">
        <v>43</v>
      </c>
      <c r="P343" s="480"/>
      <c r="Q343" s="480"/>
      <c r="R343" s="480"/>
      <c r="S343" s="480"/>
      <c r="T343" s="480"/>
      <c r="U343" s="481"/>
      <c r="V343" s="43" t="s">
        <v>0</v>
      </c>
      <c r="W343" s="44">
        <f>IFERROR(SUM(W330:W341),"0")</f>
        <v>1100</v>
      </c>
      <c r="X343" s="44">
        <f>IFERROR(SUM(X330:X341),"0")</f>
        <v>1110</v>
      </c>
      <c r="Y343" s="43"/>
      <c r="Z343" s="68"/>
      <c r="AA343" s="68"/>
    </row>
    <row r="344" spans="1:67" ht="14.25" customHeight="1" x14ac:dyDescent="0.25">
      <c r="A344" s="473" t="s">
        <v>121</v>
      </c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3"/>
      <c r="P344" s="473"/>
      <c r="Q344" s="473"/>
      <c r="R344" s="473"/>
      <c r="S344" s="473"/>
      <c r="T344" s="473"/>
      <c r="U344" s="473"/>
      <c r="V344" s="473"/>
      <c r="W344" s="473"/>
      <c r="X344" s="473"/>
      <c r="Y344" s="473"/>
      <c r="Z344" s="67"/>
      <c r="AA344" s="67"/>
    </row>
    <row r="345" spans="1:67" ht="27" customHeight="1" x14ac:dyDescent="0.25">
      <c r="A345" s="64" t="s">
        <v>534</v>
      </c>
      <c r="B345" s="64" t="s">
        <v>535</v>
      </c>
      <c r="C345" s="37">
        <v>4301020178</v>
      </c>
      <c r="D345" s="474">
        <v>4607091383980</v>
      </c>
      <c r="E345" s="474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125</v>
      </c>
      <c r="L345" s="39" t="s">
        <v>124</v>
      </c>
      <c r="M345" s="39"/>
      <c r="N345" s="38">
        <v>50</v>
      </c>
      <c r="O345" s="6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76"/>
      <c r="Q345" s="476"/>
      <c r="R345" s="476"/>
      <c r="S345" s="477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536</v>
      </c>
      <c r="B346" s="64" t="s">
        <v>537</v>
      </c>
      <c r="C346" s="37">
        <v>4301020270</v>
      </c>
      <c r="D346" s="474">
        <v>4680115883314</v>
      </c>
      <c r="E346" s="474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125</v>
      </c>
      <c r="L346" s="39" t="s">
        <v>144</v>
      </c>
      <c r="M346" s="39"/>
      <c r="N346" s="38">
        <v>50</v>
      </c>
      <c r="O346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76"/>
      <c r="Q346" s="476"/>
      <c r="R346" s="476"/>
      <c r="S346" s="47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538</v>
      </c>
      <c r="B347" s="64" t="s">
        <v>539</v>
      </c>
      <c r="C347" s="37">
        <v>4301020179</v>
      </c>
      <c r="D347" s="474">
        <v>4607091384178</v>
      </c>
      <c r="E347" s="474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83</v>
      </c>
      <c r="L347" s="39" t="s">
        <v>124</v>
      </c>
      <c r="M347" s="39"/>
      <c r="N347" s="38">
        <v>50</v>
      </c>
      <c r="O347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76"/>
      <c r="Q347" s="476"/>
      <c r="R347" s="476"/>
      <c r="S347" s="47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540</v>
      </c>
      <c r="B348" s="64" t="s">
        <v>541</v>
      </c>
      <c r="C348" s="37">
        <v>4301020254</v>
      </c>
      <c r="D348" s="474">
        <v>4680115881914</v>
      </c>
      <c r="E348" s="474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83</v>
      </c>
      <c r="L348" s="39" t="s">
        <v>124</v>
      </c>
      <c r="M348" s="39"/>
      <c r="N348" s="38">
        <v>90</v>
      </c>
      <c r="O348" s="6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76"/>
      <c r="Q348" s="476"/>
      <c r="R348" s="476"/>
      <c r="S348" s="47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82"/>
      <c r="B349" s="482"/>
      <c r="C349" s="482"/>
      <c r="D349" s="482"/>
      <c r="E349" s="482"/>
      <c r="F349" s="482"/>
      <c r="G349" s="482"/>
      <c r="H349" s="482"/>
      <c r="I349" s="482"/>
      <c r="J349" s="482"/>
      <c r="K349" s="482"/>
      <c r="L349" s="482"/>
      <c r="M349" s="482"/>
      <c r="N349" s="483"/>
      <c r="O349" s="479" t="s">
        <v>43</v>
      </c>
      <c r="P349" s="480"/>
      <c r="Q349" s="480"/>
      <c r="R349" s="480"/>
      <c r="S349" s="480"/>
      <c r="T349" s="480"/>
      <c r="U349" s="481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82"/>
      <c r="B350" s="482"/>
      <c r="C350" s="482"/>
      <c r="D350" s="482"/>
      <c r="E350" s="482"/>
      <c r="F350" s="482"/>
      <c r="G350" s="482"/>
      <c r="H350" s="482"/>
      <c r="I350" s="482"/>
      <c r="J350" s="482"/>
      <c r="K350" s="482"/>
      <c r="L350" s="482"/>
      <c r="M350" s="482"/>
      <c r="N350" s="483"/>
      <c r="O350" s="479" t="s">
        <v>43</v>
      </c>
      <c r="P350" s="480"/>
      <c r="Q350" s="480"/>
      <c r="R350" s="480"/>
      <c r="S350" s="480"/>
      <c r="T350" s="480"/>
      <c r="U350" s="481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73" t="s">
        <v>87</v>
      </c>
      <c r="B351" s="473"/>
      <c r="C351" s="473"/>
      <c r="D351" s="473"/>
      <c r="E351" s="473"/>
      <c r="F351" s="473"/>
      <c r="G351" s="473"/>
      <c r="H351" s="473"/>
      <c r="I351" s="473"/>
      <c r="J351" s="473"/>
      <c r="K351" s="473"/>
      <c r="L351" s="473"/>
      <c r="M351" s="473"/>
      <c r="N351" s="473"/>
      <c r="O351" s="473"/>
      <c r="P351" s="473"/>
      <c r="Q351" s="473"/>
      <c r="R351" s="473"/>
      <c r="S351" s="473"/>
      <c r="T351" s="473"/>
      <c r="U351" s="473"/>
      <c r="V351" s="473"/>
      <c r="W351" s="473"/>
      <c r="X351" s="473"/>
      <c r="Y351" s="473"/>
      <c r="Z351" s="67"/>
      <c r="AA351" s="67"/>
    </row>
    <row r="352" spans="1:67" ht="27" customHeight="1" x14ac:dyDescent="0.25">
      <c r="A352" s="64" t="s">
        <v>542</v>
      </c>
      <c r="B352" s="64" t="s">
        <v>543</v>
      </c>
      <c r="C352" s="37">
        <v>4301051560</v>
      </c>
      <c r="D352" s="474">
        <v>4607091383928</v>
      </c>
      <c r="E352" s="474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125</v>
      </c>
      <c r="L352" s="39" t="s">
        <v>144</v>
      </c>
      <c r="M352" s="39"/>
      <c r="N352" s="38">
        <v>40</v>
      </c>
      <c r="O352" s="6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76"/>
      <c r="Q352" s="476"/>
      <c r="R352" s="476"/>
      <c r="S352" s="47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542</v>
      </c>
      <c r="B353" s="64" t="s">
        <v>544</v>
      </c>
      <c r="C353" s="37">
        <v>4301051639</v>
      </c>
      <c r="D353" s="474">
        <v>4607091383928</v>
      </c>
      <c r="E353" s="474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125</v>
      </c>
      <c r="L353" s="39" t="s">
        <v>82</v>
      </c>
      <c r="M353" s="39"/>
      <c r="N353" s="38">
        <v>40</v>
      </c>
      <c r="O353" s="686" t="s">
        <v>545</v>
      </c>
      <c r="P353" s="476"/>
      <c r="Q353" s="476"/>
      <c r="R353" s="476"/>
      <c r="S353" s="47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546</v>
      </c>
      <c r="B354" s="64" t="s">
        <v>547</v>
      </c>
      <c r="C354" s="37">
        <v>4301051636</v>
      </c>
      <c r="D354" s="474">
        <v>4607091384260</v>
      </c>
      <c r="E354" s="474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125</v>
      </c>
      <c r="L354" s="39" t="s">
        <v>82</v>
      </c>
      <c r="M354" s="39"/>
      <c r="N354" s="38">
        <v>40</v>
      </c>
      <c r="O354" s="687" t="s">
        <v>548</v>
      </c>
      <c r="P354" s="476"/>
      <c r="Q354" s="476"/>
      <c r="R354" s="476"/>
      <c r="S354" s="47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82"/>
      <c r="B355" s="482"/>
      <c r="C355" s="482"/>
      <c r="D355" s="482"/>
      <c r="E355" s="482"/>
      <c r="F355" s="482"/>
      <c r="G355" s="482"/>
      <c r="H355" s="482"/>
      <c r="I355" s="482"/>
      <c r="J355" s="482"/>
      <c r="K355" s="482"/>
      <c r="L355" s="482"/>
      <c r="M355" s="482"/>
      <c r="N355" s="483"/>
      <c r="O355" s="479" t="s">
        <v>43</v>
      </c>
      <c r="P355" s="480"/>
      <c r="Q355" s="480"/>
      <c r="R355" s="480"/>
      <c r="S355" s="480"/>
      <c r="T355" s="480"/>
      <c r="U355" s="481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82"/>
      <c r="B356" s="482"/>
      <c r="C356" s="482"/>
      <c r="D356" s="482"/>
      <c r="E356" s="482"/>
      <c r="F356" s="482"/>
      <c r="G356" s="482"/>
      <c r="H356" s="482"/>
      <c r="I356" s="482"/>
      <c r="J356" s="482"/>
      <c r="K356" s="482"/>
      <c r="L356" s="482"/>
      <c r="M356" s="482"/>
      <c r="N356" s="483"/>
      <c r="O356" s="479" t="s">
        <v>43</v>
      </c>
      <c r="P356" s="480"/>
      <c r="Q356" s="480"/>
      <c r="R356" s="480"/>
      <c r="S356" s="480"/>
      <c r="T356" s="480"/>
      <c r="U356" s="481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73" t="s">
        <v>234</v>
      </c>
      <c r="B357" s="473"/>
      <c r="C357" s="473"/>
      <c r="D357" s="473"/>
      <c r="E357" s="473"/>
      <c r="F357" s="473"/>
      <c r="G357" s="473"/>
      <c r="H357" s="473"/>
      <c r="I357" s="473"/>
      <c r="J357" s="473"/>
      <c r="K357" s="473"/>
      <c r="L357" s="473"/>
      <c r="M357" s="473"/>
      <c r="N357" s="473"/>
      <c r="O357" s="473"/>
      <c r="P357" s="473"/>
      <c r="Q357" s="473"/>
      <c r="R357" s="473"/>
      <c r="S357" s="473"/>
      <c r="T357" s="473"/>
      <c r="U357" s="473"/>
      <c r="V357" s="473"/>
      <c r="W357" s="473"/>
      <c r="X357" s="473"/>
      <c r="Y357" s="473"/>
      <c r="Z357" s="67"/>
      <c r="AA357" s="67"/>
    </row>
    <row r="358" spans="1:67" ht="16.5" customHeight="1" x14ac:dyDescent="0.25">
      <c r="A358" s="64" t="s">
        <v>549</v>
      </c>
      <c r="B358" s="64" t="s">
        <v>550</v>
      </c>
      <c r="C358" s="37">
        <v>4301060345</v>
      </c>
      <c r="D358" s="474">
        <v>4607091384673</v>
      </c>
      <c r="E358" s="474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125</v>
      </c>
      <c r="L358" s="39" t="s">
        <v>82</v>
      </c>
      <c r="M358" s="39"/>
      <c r="N358" s="38">
        <v>30</v>
      </c>
      <c r="O358" s="688" t="s">
        <v>551</v>
      </c>
      <c r="P358" s="476"/>
      <c r="Q358" s="476"/>
      <c r="R358" s="476"/>
      <c r="S358" s="47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customHeight="1" x14ac:dyDescent="0.25">
      <c r="A359" s="64" t="s">
        <v>549</v>
      </c>
      <c r="B359" s="64" t="s">
        <v>552</v>
      </c>
      <c r="C359" s="37">
        <v>4301060314</v>
      </c>
      <c r="D359" s="474">
        <v>4607091384673</v>
      </c>
      <c r="E359" s="474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125</v>
      </c>
      <c r="L359" s="39" t="s">
        <v>82</v>
      </c>
      <c r="M359" s="39"/>
      <c r="N359" s="38">
        <v>30</v>
      </c>
      <c r="O359" s="6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76"/>
      <c r="Q359" s="476"/>
      <c r="R359" s="476"/>
      <c r="S359" s="47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82"/>
      <c r="B360" s="482"/>
      <c r="C360" s="482"/>
      <c r="D360" s="482"/>
      <c r="E360" s="482"/>
      <c r="F360" s="482"/>
      <c r="G360" s="482"/>
      <c r="H360" s="482"/>
      <c r="I360" s="482"/>
      <c r="J360" s="482"/>
      <c r="K360" s="482"/>
      <c r="L360" s="482"/>
      <c r="M360" s="482"/>
      <c r="N360" s="483"/>
      <c r="O360" s="479" t="s">
        <v>43</v>
      </c>
      <c r="P360" s="480"/>
      <c r="Q360" s="480"/>
      <c r="R360" s="480"/>
      <c r="S360" s="480"/>
      <c r="T360" s="480"/>
      <c r="U360" s="481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82"/>
      <c r="B361" s="482"/>
      <c r="C361" s="482"/>
      <c r="D361" s="482"/>
      <c r="E361" s="482"/>
      <c r="F361" s="482"/>
      <c r="G361" s="482"/>
      <c r="H361" s="482"/>
      <c r="I361" s="482"/>
      <c r="J361" s="482"/>
      <c r="K361" s="482"/>
      <c r="L361" s="482"/>
      <c r="M361" s="482"/>
      <c r="N361" s="483"/>
      <c r="O361" s="479" t="s">
        <v>43</v>
      </c>
      <c r="P361" s="480"/>
      <c r="Q361" s="480"/>
      <c r="R361" s="480"/>
      <c r="S361" s="480"/>
      <c r="T361" s="480"/>
      <c r="U361" s="481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customHeight="1" x14ac:dyDescent="0.25">
      <c r="A362" s="472" t="s">
        <v>553</v>
      </c>
      <c r="B362" s="472"/>
      <c r="C362" s="472"/>
      <c r="D362" s="472"/>
      <c r="E362" s="472"/>
      <c r="F362" s="472"/>
      <c r="G362" s="472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  <c r="U362" s="472"/>
      <c r="V362" s="472"/>
      <c r="W362" s="472"/>
      <c r="X362" s="472"/>
      <c r="Y362" s="472"/>
      <c r="Z362" s="66"/>
      <c r="AA362" s="66"/>
    </row>
    <row r="363" spans="1:67" ht="14.25" customHeight="1" x14ac:dyDescent="0.25">
      <c r="A363" s="473" t="s">
        <v>129</v>
      </c>
      <c r="B363" s="473"/>
      <c r="C363" s="473"/>
      <c r="D363" s="473"/>
      <c r="E363" s="473"/>
      <c r="F363" s="473"/>
      <c r="G363" s="473"/>
      <c r="H363" s="473"/>
      <c r="I363" s="473"/>
      <c r="J363" s="473"/>
      <c r="K363" s="473"/>
      <c r="L363" s="473"/>
      <c r="M363" s="473"/>
      <c r="N363" s="473"/>
      <c r="O363" s="473"/>
      <c r="P363" s="473"/>
      <c r="Q363" s="473"/>
      <c r="R363" s="473"/>
      <c r="S363" s="473"/>
      <c r="T363" s="473"/>
      <c r="U363" s="473"/>
      <c r="V363" s="473"/>
      <c r="W363" s="473"/>
      <c r="X363" s="473"/>
      <c r="Y363" s="473"/>
      <c r="Z363" s="67"/>
      <c r="AA363" s="67"/>
    </row>
    <row r="364" spans="1:67" ht="37.5" customHeight="1" x14ac:dyDescent="0.25">
      <c r="A364" s="64" t="s">
        <v>554</v>
      </c>
      <c r="B364" s="64" t="s">
        <v>555</v>
      </c>
      <c r="C364" s="37">
        <v>4301011324</v>
      </c>
      <c r="D364" s="474">
        <v>4607091384185</v>
      </c>
      <c r="E364" s="474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125</v>
      </c>
      <c r="L364" s="39" t="s">
        <v>82</v>
      </c>
      <c r="M364" s="39"/>
      <c r="N364" s="38">
        <v>60</v>
      </c>
      <c r="O364" s="6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76"/>
      <c r="Q364" s="476"/>
      <c r="R364" s="476"/>
      <c r="S364" s="47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556</v>
      </c>
      <c r="B365" s="64" t="s">
        <v>557</v>
      </c>
      <c r="C365" s="37">
        <v>4301011483</v>
      </c>
      <c r="D365" s="474">
        <v>4680115881907</v>
      </c>
      <c r="E365" s="474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125</v>
      </c>
      <c r="L365" s="39" t="s">
        <v>82</v>
      </c>
      <c r="M365" s="39"/>
      <c r="N365" s="38">
        <v>60</v>
      </c>
      <c r="O365" s="6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76"/>
      <c r="Q365" s="476"/>
      <c r="R365" s="476"/>
      <c r="S365" s="47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558</v>
      </c>
      <c r="B366" s="64" t="s">
        <v>559</v>
      </c>
      <c r="C366" s="37">
        <v>4301011655</v>
      </c>
      <c r="D366" s="474">
        <v>4680115883925</v>
      </c>
      <c r="E366" s="474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125</v>
      </c>
      <c r="L366" s="39" t="s">
        <v>82</v>
      </c>
      <c r="M366" s="39"/>
      <c r="N366" s="38">
        <v>60</v>
      </c>
      <c r="O366" s="6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76"/>
      <c r="Q366" s="476"/>
      <c r="R366" s="476"/>
      <c r="S366" s="47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560</v>
      </c>
      <c r="B367" s="64" t="s">
        <v>561</v>
      </c>
      <c r="C367" s="37">
        <v>4301011303</v>
      </c>
      <c r="D367" s="474">
        <v>4607091384680</v>
      </c>
      <c r="E367" s="474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83</v>
      </c>
      <c r="L367" s="39" t="s">
        <v>82</v>
      </c>
      <c r="M367" s="39"/>
      <c r="N367" s="38">
        <v>60</v>
      </c>
      <c r="O367" s="6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76"/>
      <c r="Q367" s="476"/>
      <c r="R367" s="476"/>
      <c r="S367" s="47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82"/>
      <c r="B368" s="482"/>
      <c r="C368" s="482"/>
      <c r="D368" s="482"/>
      <c r="E368" s="482"/>
      <c r="F368" s="482"/>
      <c r="G368" s="482"/>
      <c r="H368" s="482"/>
      <c r="I368" s="482"/>
      <c r="J368" s="482"/>
      <c r="K368" s="482"/>
      <c r="L368" s="482"/>
      <c r="M368" s="482"/>
      <c r="N368" s="483"/>
      <c r="O368" s="479" t="s">
        <v>43</v>
      </c>
      <c r="P368" s="480"/>
      <c r="Q368" s="480"/>
      <c r="R368" s="480"/>
      <c r="S368" s="480"/>
      <c r="T368" s="480"/>
      <c r="U368" s="481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82"/>
      <c r="B369" s="482"/>
      <c r="C369" s="482"/>
      <c r="D369" s="482"/>
      <c r="E369" s="482"/>
      <c r="F369" s="482"/>
      <c r="G369" s="482"/>
      <c r="H369" s="482"/>
      <c r="I369" s="482"/>
      <c r="J369" s="482"/>
      <c r="K369" s="482"/>
      <c r="L369" s="482"/>
      <c r="M369" s="482"/>
      <c r="N369" s="483"/>
      <c r="O369" s="479" t="s">
        <v>43</v>
      </c>
      <c r="P369" s="480"/>
      <c r="Q369" s="480"/>
      <c r="R369" s="480"/>
      <c r="S369" s="480"/>
      <c r="T369" s="480"/>
      <c r="U369" s="481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customHeight="1" x14ac:dyDescent="0.25">
      <c r="A370" s="473" t="s">
        <v>79</v>
      </c>
      <c r="B370" s="473"/>
      <c r="C370" s="473"/>
      <c r="D370" s="473"/>
      <c r="E370" s="473"/>
      <c r="F370" s="473"/>
      <c r="G370" s="473"/>
      <c r="H370" s="473"/>
      <c r="I370" s="473"/>
      <c r="J370" s="473"/>
      <c r="K370" s="473"/>
      <c r="L370" s="473"/>
      <c r="M370" s="473"/>
      <c r="N370" s="473"/>
      <c r="O370" s="473"/>
      <c r="P370" s="473"/>
      <c r="Q370" s="473"/>
      <c r="R370" s="473"/>
      <c r="S370" s="473"/>
      <c r="T370" s="473"/>
      <c r="U370" s="473"/>
      <c r="V370" s="473"/>
      <c r="W370" s="473"/>
      <c r="X370" s="473"/>
      <c r="Y370" s="473"/>
      <c r="Z370" s="67"/>
      <c r="AA370" s="67"/>
    </row>
    <row r="371" spans="1:67" ht="27" customHeight="1" x14ac:dyDescent="0.25">
      <c r="A371" s="64" t="s">
        <v>562</v>
      </c>
      <c r="B371" s="64" t="s">
        <v>563</v>
      </c>
      <c r="C371" s="37">
        <v>4301031139</v>
      </c>
      <c r="D371" s="474">
        <v>4607091384802</v>
      </c>
      <c r="E371" s="474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83</v>
      </c>
      <c r="L371" s="39" t="s">
        <v>82</v>
      </c>
      <c r="M371" s="39"/>
      <c r="N371" s="38">
        <v>35</v>
      </c>
      <c r="O371" s="6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76"/>
      <c r="Q371" s="476"/>
      <c r="R371" s="476"/>
      <c r="S371" s="47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564</v>
      </c>
      <c r="C372" s="37">
        <v>4301031303</v>
      </c>
      <c r="D372" s="474">
        <v>4607091384802</v>
      </c>
      <c r="E372" s="474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83</v>
      </c>
      <c r="L372" s="39" t="s">
        <v>82</v>
      </c>
      <c r="M372" s="39"/>
      <c r="N372" s="38">
        <v>35</v>
      </c>
      <c r="O372" s="695" t="s">
        <v>565</v>
      </c>
      <c r="P372" s="476"/>
      <c r="Q372" s="476"/>
      <c r="R372" s="476"/>
      <c r="S372" s="47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566</v>
      </c>
      <c r="B373" s="64" t="s">
        <v>567</v>
      </c>
      <c r="C373" s="37">
        <v>4301031304</v>
      </c>
      <c r="D373" s="474">
        <v>4607091384826</v>
      </c>
      <c r="E373" s="474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86</v>
      </c>
      <c r="L373" s="39" t="s">
        <v>82</v>
      </c>
      <c r="M373" s="39"/>
      <c r="N373" s="38">
        <v>35</v>
      </c>
      <c r="O373" s="696" t="s">
        <v>568</v>
      </c>
      <c r="P373" s="476"/>
      <c r="Q373" s="476"/>
      <c r="R373" s="476"/>
      <c r="S373" s="47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82"/>
      <c r="B374" s="482"/>
      <c r="C374" s="482"/>
      <c r="D374" s="482"/>
      <c r="E374" s="482"/>
      <c r="F374" s="482"/>
      <c r="G374" s="482"/>
      <c r="H374" s="482"/>
      <c r="I374" s="482"/>
      <c r="J374" s="482"/>
      <c r="K374" s="482"/>
      <c r="L374" s="482"/>
      <c r="M374" s="482"/>
      <c r="N374" s="483"/>
      <c r="O374" s="479" t="s">
        <v>43</v>
      </c>
      <c r="P374" s="480"/>
      <c r="Q374" s="480"/>
      <c r="R374" s="480"/>
      <c r="S374" s="480"/>
      <c r="T374" s="480"/>
      <c r="U374" s="481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x14ac:dyDescent="0.2">
      <c r="A375" s="482"/>
      <c r="B375" s="482"/>
      <c r="C375" s="482"/>
      <c r="D375" s="482"/>
      <c r="E375" s="482"/>
      <c r="F375" s="482"/>
      <c r="G375" s="482"/>
      <c r="H375" s="482"/>
      <c r="I375" s="482"/>
      <c r="J375" s="482"/>
      <c r="K375" s="482"/>
      <c r="L375" s="482"/>
      <c r="M375" s="482"/>
      <c r="N375" s="483"/>
      <c r="O375" s="479" t="s">
        <v>43</v>
      </c>
      <c r="P375" s="480"/>
      <c r="Q375" s="480"/>
      <c r="R375" s="480"/>
      <c r="S375" s="480"/>
      <c r="T375" s="480"/>
      <c r="U375" s="481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customHeight="1" x14ac:dyDescent="0.25">
      <c r="A376" s="473" t="s">
        <v>87</v>
      </c>
      <c r="B376" s="473"/>
      <c r="C376" s="473"/>
      <c r="D376" s="473"/>
      <c r="E376" s="473"/>
      <c r="F376" s="473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3"/>
      <c r="R376" s="473"/>
      <c r="S376" s="473"/>
      <c r="T376" s="473"/>
      <c r="U376" s="473"/>
      <c r="V376" s="473"/>
      <c r="W376" s="473"/>
      <c r="X376" s="473"/>
      <c r="Y376" s="473"/>
      <c r="Z376" s="67"/>
      <c r="AA376" s="67"/>
    </row>
    <row r="377" spans="1:67" ht="27" customHeight="1" x14ac:dyDescent="0.25">
      <c r="A377" s="64" t="s">
        <v>569</v>
      </c>
      <c r="B377" s="64" t="s">
        <v>570</v>
      </c>
      <c r="C377" s="37">
        <v>4301051635</v>
      </c>
      <c r="D377" s="474">
        <v>4607091384246</v>
      </c>
      <c r="E377" s="474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125</v>
      </c>
      <c r="L377" s="39" t="s">
        <v>82</v>
      </c>
      <c r="M377" s="39"/>
      <c r="N377" s="38">
        <v>40</v>
      </c>
      <c r="O377" s="697" t="s">
        <v>571</v>
      </c>
      <c r="P377" s="476"/>
      <c r="Q377" s="476"/>
      <c r="R377" s="476"/>
      <c r="S377" s="47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572</v>
      </c>
      <c r="B378" s="64" t="s">
        <v>573</v>
      </c>
      <c r="C378" s="37">
        <v>4301051445</v>
      </c>
      <c r="D378" s="474">
        <v>4680115881976</v>
      </c>
      <c r="E378" s="47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125</v>
      </c>
      <c r="L378" s="39" t="s">
        <v>82</v>
      </c>
      <c r="M378" s="39"/>
      <c r="N378" s="38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76"/>
      <c r="Q378" s="476"/>
      <c r="R378" s="476"/>
      <c r="S378" s="47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574</v>
      </c>
      <c r="B379" s="64" t="s">
        <v>575</v>
      </c>
      <c r="C379" s="37">
        <v>4301051297</v>
      </c>
      <c r="D379" s="474">
        <v>4607091384253</v>
      </c>
      <c r="E379" s="474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83</v>
      </c>
      <c r="L379" s="39" t="s">
        <v>82</v>
      </c>
      <c r="M379" s="39"/>
      <c r="N379" s="38">
        <v>40</v>
      </c>
      <c r="O379" s="6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76"/>
      <c r="Q379" s="476"/>
      <c r="R379" s="476"/>
      <c r="S379" s="47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576</v>
      </c>
      <c r="C380" s="37">
        <v>4301051634</v>
      </c>
      <c r="D380" s="474">
        <v>4607091384253</v>
      </c>
      <c r="E380" s="474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83</v>
      </c>
      <c r="L380" s="39" t="s">
        <v>82</v>
      </c>
      <c r="M380" s="39"/>
      <c r="N380" s="38">
        <v>40</v>
      </c>
      <c r="O380" s="700" t="s">
        <v>577</v>
      </c>
      <c r="P380" s="476"/>
      <c r="Q380" s="476"/>
      <c r="R380" s="476"/>
      <c r="S380" s="47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578</v>
      </c>
      <c r="B381" s="64" t="s">
        <v>579</v>
      </c>
      <c r="C381" s="37">
        <v>4301051444</v>
      </c>
      <c r="D381" s="474">
        <v>4680115881969</v>
      </c>
      <c r="E381" s="474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83</v>
      </c>
      <c r="L381" s="39" t="s">
        <v>82</v>
      </c>
      <c r="M381" s="39"/>
      <c r="N381" s="38">
        <v>40</v>
      </c>
      <c r="O381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76"/>
      <c r="Q381" s="476"/>
      <c r="R381" s="476"/>
      <c r="S381" s="477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82"/>
      <c r="B382" s="482"/>
      <c r="C382" s="482"/>
      <c r="D382" s="482"/>
      <c r="E382" s="482"/>
      <c r="F382" s="482"/>
      <c r="G382" s="482"/>
      <c r="H382" s="482"/>
      <c r="I382" s="482"/>
      <c r="J382" s="482"/>
      <c r="K382" s="482"/>
      <c r="L382" s="482"/>
      <c r="M382" s="482"/>
      <c r="N382" s="483"/>
      <c r="O382" s="479" t="s">
        <v>43</v>
      </c>
      <c r="P382" s="480"/>
      <c r="Q382" s="480"/>
      <c r="R382" s="480"/>
      <c r="S382" s="480"/>
      <c r="T382" s="480"/>
      <c r="U382" s="481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x14ac:dyDescent="0.2">
      <c r="A383" s="482"/>
      <c r="B383" s="482"/>
      <c r="C383" s="482"/>
      <c r="D383" s="482"/>
      <c r="E383" s="482"/>
      <c r="F383" s="482"/>
      <c r="G383" s="482"/>
      <c r="H383" s="482"/>
      <c r="I383" s="482"/>
      <c r="J383" s="482"/>
      <c r="K383" s="482"/>
      <c r="L383" s="482"/>
      <c r="M383" s="482"/>
      <c r="N383" s="483"/>
      <c r="O383" s="479" t="s">
        <v>43</v>
      </c>
      <c r="P383" s="480"/>
      <c r="Q383" s="480"/>
      <c r="R383" s="480"/>
      <c r="S383" s="480"/>
      <c r="T383" s="480"/>
      <c r="U383" s="481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customHeight="1" x14ac:dyDescent="0.25">
      <c r="A384" s="473" t="s">
        <v>234</v>
      </c>
      <c r="B384" s="473"/>
      <c r="C384" s="473"/>
      <c r="D384" s="473"/>
      <c r="E384" s="473"/>
      <c r="F384" s="473"/>
      <c r="G384" s="473"/>
      <c r="H384" s="473"/>
      <c r="I384" s="473"/>
      <c r="J384" s="473"/>
      <c r="K384" s="473"/>
      <c r="L384" s="473"/>
      <c r="M384" s="473"/>
      <c r="N384" s="473"/>
      <c r="O384" s="473"/>
      <c r="P384" s="473"/>
      <c r="Q384" s="473"/>
      <c r="R384" s="473"/>
      <c r="S384" s="473"/>
      <c r="T384" s="473"/>
      <c r="U384" s="473"/>
      <c r="V384" s="473"/>
      <c r="W384" s="473"/>
      <c r="X384" s="473"/>
      <c r="Y384" s="473"/>
      <c r="Z384" s="67"/>
      <c r="AA384" s="67"/>
    </row>
    <row r="385" spans="1:67" ht="27" customHeight="1" x14ac:dyDescent="0.25">
      <c r="A385" s="64" t="s">
        <v>580</v>
      </c>
      <c r="B385" s="64" t="s">
        <v>581</v>
      </c>
      <c r="C385" s="37">
        <v>4301060322</v>
      </c>
      <c r="D385" s="474">
        <v>4607091389357</v>
      </c>
      <c r="E385" s="474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125</v>
      </c>
      <c r="L385" s="39" t="s">
        <v>82</v>
      </c>
      <c r="M385" s="39"/>
      <c r="N385" s="38">
        <v>40</v>
      </c>
      <c r="O385" s="7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76"/>
      <c r="Q385" s="476"/>
      <c r="R385" s="476"/>
      <c r="S385" s="47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580</v>
      </c>
      <c r="B386" s="64" t="s">
        <v>582</v>
      </c>
      <c r="C386" s="37">
        <v>4301060377</v>
      </c>
      <c r="D386" s="474">
        <v>4607091389357</v>
      </c>
      <c r="E386" s="474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125</v>
      </c>
      <c r="L386" s="39" t="s">
        <v>82</v>
      </c>
      <c r="M386" s="39"/>
      <c r="N386" s="38">
        <v>40</v>
      </c>
      <c r="O386" s="703" t="s">
        <v>583</v>
      </c>
      <c r="P386" s="476"/>
      <c r="Q386" s="476"/>
      <c r="R386" s="476"/>
      <c r="S386" s="477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82"/>
      <c r="B387" s="482"/>
      <c r="C387" s="482"/>
      <c r="D387" s="482"/>
      <c r="E387" s="482"/>
      <c r="F387" s="482"/>
      <c r="G387" s="482"/>
      <c r="H387" s="482"/>
      <c r="I387" s="482"/>
      <c r="J387" s="482"/>
      <c r="K387" s="482"/>
      <c r="L387" s="482"/>
      <c r="M387" s="482"/>
      <c r="N387" s="483"/>
      <c r="O387" s="479" t="s">
        <v>43</v>
      </c>
      <c r="P387" s="480"/>
      <c r="Q387" s="480"/>
      <c r="R387" s="480"/>
      <c r="S387" s="480"/>
      <c r="T387" s="480"/>
      <c r="U387" s="481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82"/>
      <c r="B388" s="482"/>
      <c r="C388" s="482"/>
      <c r="D388" s="482"/>
      <c r="E388" s="482"/>
      <c r="F388" s="482"/>
      <c r="G388" s="482"/>
      <c r="H388" s="482"/>
      <c r="I388" s="482"/>
      <c r="J388" s="482"/>
      <c r="K388" s="482"/>
      <c r="L388" s="482"/>
      <c r="M388" s="482"/>
      <c r="N388" s="483"/>
      <c r="O388" s="479" t="s">
        <v>43</v>
      </c>
      <c r="P388" s="480"/>
      <c r="Q388" s="480"/>
      <c r="R388" s="480"/>
      <c r="S388" s="480"/>
      <c r="T388" s="480"/>
      <c r="U388" s="481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customHeight="1" x14ac:dyDescent="0.2">
      <c r="A389" s="471" t="s">
        <v>584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55"/>
      <c r="AA389" s="55"/>
    </row>
    <row r="390" spans="1:67" ht="16.5" customHeight="1" x14ac:dyDescent="0.25">
      <c r="A390" s="472" t="s">
        <v>585</v>
      </c>
      <c r="B390" s="472"/>
      <c r="C390" s="472"/>
      <c r="D390" s="472"/>
      <c r="E390" s="472"/>
      <c r="F390" s="472"/>
      <c r="G390" s="472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  <c r="U390" s="472"/>
      <c r="V390" s="472"/>
      <c r="W390" s="472"/>
      <c r="X390" s="472"/>
      <c r="Y390" s="472"/>
      <c r="Z390" s="66"/>
      <c r="AA390" s="66"/>
    </row>
    <row r="391" spans="1:67" ht="14.25" customHeight="1" x14ac:dyDescent="0.25">
      <c r="A391" s="473" t="s">
        <v>129</v>
      </c>
      <c r="B391" s="473"/>
      <c r="C391" s="473"/>
      <c r="D391" s="473"/>
      <c r="E391" s="473"/>
      <c r="F391" s="473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473"/>
      <c r="U391" s="473"/>
      <c r="V391" s="473"/>
      <c r="W391" s="473"/>
      <c r="X391" s="473"/>
      <c r="Y391" s="473"/>
      <c r="Z391" s="67"/>
      <c r="AA391" s="67"/>
    </row>
    <row r="392" spans="1:67" ht="27" customHeight="1" x14ac:dyDescent="0.25">
      <c r="A392" s="64" t="s">
        <v>586</v>
      </c>
      <c r="B392" s="64" t="s">
        <v>587</v>
      </c>
      <c r="C392" s="37">
        <v>4301011428</v>
      </c>
      <c r="D392" s="474">
        <v>4607091389708</v>
      </c>
      <c r="E392" s="474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83</v>
      </c>
      <c r="L392" s="39" t="s">
        <v>124</v>
      </c>
      <c r="M392" s="39"/>
      <c r="N392" s="38">
        <v>50</v>
      </c>
      <c r="O392" s="7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76"/>
      <c r="Q392" s="476"/>
      <c r="R392" s="476"/>
      <c r="S392" s="477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customHeight="1" x14ac:dyDescent="0.25">
      <c r="A393" s="64" t="s">
        <v>588</v>
      </c>
      <c r="B393" s="64" t="s">
        <v>589</v>
      </c>
      <c r="C393" s="37">
        <v>4301011427</v>
      </c>
      <c r="D393" s="474">
        <v>4607091389692</v>
      </c>
      <c r="E393" s="474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83</v>
      </c>
      <c r="L393" s="39" t="s">
        <v>124</v>
      </c>
      <c r="M393" s="39"/>
      <c r="N393" s="38">
        <v>50</v>
      </c>
      <c r="O393" s="7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76"/>
      <c r="Q393" s="476"/>
      <c r="R393" s="476"/>
      <c r="S393" s="477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x14ac:dyDescent="0.2">
      <c r="A394" s="482"/>
      <c r="B394" s="482"/>
      <c r="C394" s="482"/>
      <c r="D394" s="482"/>
      <c r="E394" s="482"/>
      <c r="F394" s="482"/>
      <c r="G394" s="482"/>
      <c r="H394" s="482"/>
      <c r="I394" s="482"/>
      <c r="J394" s="482"/>
      <c r="K394" s="482"/>
      <c r="L394" s="482"/>
      <c r="M394" s="482"/>
      <c r="N394" s="483"/>
      <c r="O394" s="479" t="s">
        <v>43</v>
      </c>
      <c r="P394" s="480"/>
      <c r="Q394" s="480"/>
      <c r="R394" s="480"/>
      <c r="S394" s="480"/>
      <c r="T394" s="480"/>
      <c r="U394" s="481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x14ac:dyDescent="0.2">
      <c r="A395" s="482"/>
      <c r="B395" s="482"/>
      <c r="C395" s="482"/>
      <c r="D395" s="482"/>
      <c r="E395" s="482"/>
      <c r="F395" s="482"/>
      <c r="G395" s="482"/>
      <c r="H395" s="482"/>
      <c r="I395" s="482"/>
      <c r="J395" s="482"/>
      <c r="K395" s="482"/>
      <c r="L395" s="482"/>
      <c r="M395" s="482"/>
      <c r="N395" s="483"/>
      <c r="O395" s="479" t="s">
        <v>43</v>
      </c>
      <c r="P395" s="480"/>
      <c r="Q395" s="480"/>
      <c r="R395" s="480"/>
      <c r="S395" s="480"/>
      <c r="T395" s="480"/>
      <c r="U395" s="481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customHeight="1" x14ac:dyDescent="0.25">
      <c r="A396" s="473" t="s">
        <v>79</v>
      </c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473"/>
      <c r="P396" s="473"/>
      <c r="Q396" s="473"/>
      <c r="R396" s="473"/>
      <c r="S396" s="473"/>
      <c r="T396" s="473"/>
      <c r="U396" s="473"/>
      <c r="V396" s="473"/>
      <c r="W396" s="473"/>
      <c r="X396" s="473"/>
      <c r="Y396" s="473"/>
      <c r="Z396" s="67"/>
      <c r="AA396" s="67"/>
    </row>
    <row r="397" spans="1:67" ht="27" customHeight="1" x14ac:dyDescent="0.25">
      <c r="A397" s="64" t="s">
        <v>590</v>
      </c>
      <c r="B397" s="64" t="s">
        <v>591</v>
      </c>
      <c r="C397" s="37">
        <v>4301031322</v>
      </c>
      <c r="D397" s="474">
        <v>4607091389753</v>
      </c>
      <c r="E397" s="474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83</v>
      </c>
      <c r="L397" s="39" t="s">
        <v>82</v>
      </c>
      <c r="M397" s="39"/>
      <c r="N397" s="38">
        <v>50</v>
      </c>
      <c r="O397" s="706" t="s">
        <v>592</v>
      </c>
      <c r="P397" s="476"/>
      <c r="Q397" s="476"/>
      <c r="R397" s="476"/>
      <c r="S397" s="47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customHeight="1" x14ac:dyDescent="0.25">
      <c r="A398" s="64" t="s">
        <v>590</v>
      </c>
      <c r="B398" s="64" t="s">
        <v>593</v>
      </c>
      <c r="C398" s="37">
        <v>4301031177</v>
      </c>
      <c r="D398" s="474">
        <v>4607091389753</v>
      </c>
      <c r="E398" s="474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83</v>
      </c>
      <c r="L398" s="39" t="s">
        <v>82</v>
      </c>
      <c r="M398" s="39"/>
      <c r="N398" s="38">
        <v>45</v>
      </c>
      <c r="O398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76"/>
      <c r="Q398" s="476"/>
      <c r="R398" s="476"/>
      <c r="S398" s="47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594</v>
      </c>
      <c r="B399" s="64" t="s">
        <v>595</v>
      </c>
      <c r="C399" s="37">
        <v>4301031323</v>
      </c>
      <c r="D399" s="474">
        <v>4607091389760</v>
      </c>
      <c r="E399" s="474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83</v>
      </c>
      <c r="L399" s="39" t="s">
        <v>82</v>
      </c>
      <c r="M399" s="39"/>
      <c r="N399" s="38">
        <v>50</v>
      </c>
      <c r="O399" s="708" t="s">
        <v>596</v>
      </c>
      <c r="P399" s="476"/>
      <c r="Q399" s="476"/>
      <c r="R399" s="476"/>
      <c r="S399" s="47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594</v>
      </c>
      <c r="B400" s="64" t="s">
        <v>597</v>
      </c>
      <c r="C400" s="37">
        <v>4301031174</v>
      </c>
      <c r="D400" s="474">
        <v>4607091389760</v>
      </c>
      <c r="E400" s="474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83</v>
      </c>
      <c r="L400" s="39" t="s">
        <v>82</v>
      </c>
      <c r="M400" s="39"/>
      <c r="N400" s="38">
        <v>45</v>
      </c>
      <c r="O400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76"/>
      <c r="Q400" s="476"/>
      <c r="R400" s="476"/>
      <c r="S400" s="47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598</v>
      </c>
      <c r="B401" s="64" t="s">
        <v>599</v>
      </c>
      <c r="C401" s="37">
        <v>4301031325</v>
      </c>
      <c r="D401" s="474">
        <v>4607091389746</v>
      </c>
      <c r="E401" s="47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83</v>
      </c>
      <c r="L401" s="39" t="s">
        <v>82</v>
      </c>
      <c r="M401" s="39"/>
      <c r="N401" s="38">
        <v>50</v>
      </c>
      <c r="O401" s="710" t="s">
        <v>600</v>
      </c>
      <c r="P401" s="476"/>
      <c r="Q401" s="476"/>
      <c r="R401" s="476"/>
      <c r="S401" s="47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598</v>
      </c>
      <c r="B402" s="64" t="s">
        <v>601</v>
      </c>
      <c r="C402" s="37">
        <v>4301031175</v>
      </c>
      <c r="D402" s="474">
        <v>4607091389746</v>
      </c>
      <c r="E402" s="474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83</v>
      </c>
      <c r="L402" s="39" t="s">
        <v>82</v>
      </c>
      <c r="M402" s="39"/>
      <c r="N402" s="38">
        <v>45</v>
      </c>
      <c r="O40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76"/>
      <c r="Q402" s="476"/>
      <c r="R402" s="476"/>
      <c r="S402" s="47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customHeight="1" x14ac:dyDescent="0.25">
      <c r="A403" s="64" t="s">
        <v>602</v>
      </c>
      <c r="B403" s="64" t="s">
        <v>603</v>
      </c>
      <c r="C403" s="37">
        <v>4301031236</v>
      </c>
      <c r="D403" s="474">
        <v>4680115882928</v>
      </c>
      <c r="E403" s="474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83</v>
      </c>
      <c r="L403" s="39" t="s">
        <v>82</v>
      </c>
      <c r="M403" s="39"/>
      <c r="N403" s="38">
        <v>35</v>
      </c>
      <c r="O403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76"/>
      <c r="Q403" s="476"/>
      <c r="R403" s="476"/>
      <c r="S403" s="47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604</v>
      </c>
      <c r="B404" s="64" t="s">
        <v>605</v>
      </c>
      <c r="C404" s="37">
        <v>4301031335</v>
      </c>
      <c r="D404" s="474">
        <v>4680115883147</v>
      </c>
      <c r="E404" s="47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86</v>
      </c>
      <c r="L404" s="39" t="s">
        <v>82</v>
      </c>
      <c r="M404" s="39"/>
      <c r="N404" s="38">
        <v>50</v>
      </c>
      <c r="O404" s="713" t="s">
        <v>606</v>
      </c>
      <c r="P404" s="476"/>
      <c r="Q404" s="476"/>
      <c r="R404" s="476"/>
      <c r="S404" s="47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604</v>
      </c>
      <c r="B405" s="64" t="s">
        <v>607</v>
      </c>
      <c r="C405" s="37">
        <v>4301031257</v>
      </c>
      <c r="D405" s="474">
        <v>4680115883147</v>
      </c>
      <c r="E405" s="47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86</v>
      </c>
      <c r="L405" s="39" t="s">
        <v>82</v>
      </c>
      <c r="M405" s="39"/>
      <c r="N405" s="38">
        <v>45</v>
      </c>
      <c r="O405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76"/>
      <c r="Q405" s="476"/>
      <c r="R405" s="476"/>
      <c r="S405" s="47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608</v>
      </c>
      <c r="B406" s="64" t="s">
        <v>609</v>
      </c>
      <c r="C406" s="37">
        <v>4301031330</v>
      </c>
      <c r="D406" s="474">
        <v>4607091384338</v>
      </c>
      <c r="E406" s="47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86</v>
      </c>
      <c r="L406" s="39" t="s">
        <v>82</v>
      </c>
      <c r="M406" s="39"/>
      <c r="N406" s="38">
        <v>50</v>
      </c>
      <c r="O406" s="715" t="s">
        <v>610</v>
      </c>
      <c r="P406" s="476"/>
      <c r="Q406" s="476"/>
      <c r="R406" s="476"/>
      <c r="S406" s="47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608</v>
      </c>
      <c r="B407" s="64" t="s">
        <v>611</v>
      </c>
      <c r="C407" s="37">
        <v>4301031178</v>
      </c>
      <c r="D407" s="474">
        <v>4607091384338</v>
      </c>
      <c r="E407" s="474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86</v>
      </c>
      <c r="L407" s="39" t="s">
        <v>82</v>
      </c>
      <c r="M407" s="39"/>
      <c r="N407" s="38">
        <v>45</v>
      </c>
      <c r="O407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76"/>
      <c r="Q407" s="476"/>
      <c r="R407" s="476"/>
      <c r="S407" s="47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612</v>
      </c>
      <c r="B408" s="64" t="s">
        <v>613</v>
      </c>
      <c r="C408" s="37">
        <v>4301031336</v>
      </c>
      <c r="D408" s="474">
        <v>4680115883154</v>
      </c>
      <c r="E408" s="474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86</v>
      </c>
      <c r="L408" s="39" t="s">
        <v>82</v>
      </c>
      <c r="M408" s="39"/>
      <c r="N408" s="38">
        <v>50</v>
      </c>
      <c r="O408" s="717" t="s">
        <v>614</v>
      </c>
      <c r="P408" s="476"/>
      <c r="Q408" s="476"/>
      <c r="R408" s="476"/>
      <c r="S408" s="47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612</v>
      </c>
      <c r="B409" s="64" t="s">
        <v>615</v>
      </c>
      <c r="C409" s="37">
        <v>4301031254</v>
      </c>
      <c r="D409" s="474">
        <v>4680115883154</v>
      </c>
      <c r="E409" s="474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86</v>
      </c>
      <c r="L409" s="39" t="s">
        <v>82</v>
      </c>
      <c r="M409" s="39"/>
      <c r="N409" s="38">
        <v>45</v>
      </c>
      <c r="O409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76"/>
      <c r="Q409" s="476"/>
      <c r="R409" s="476"/>
      <c r="S409" s="47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616</v>
      </c>
      <c r="B410" s="64" t="s">
        <v>617</v>
      </c>
      <c r="C410" s="37">
        <v>4301031331</v>
      </c>
      <c r="D410" s="474">
        <v>4607091389524</v>
      </c>
      <c r="E410" s="474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86</v>
      </c>
      <c r="L410" s="39" t="s">
        <v>82</v>
      </c>
      <c r="M410" s="39"/>
      <c r="N410" s="38">
        <v>50</v>
      </c>
      <c r="O410" s="719" t="s">
        <v>618</v>
      </c>
      <c r="P410" s="476"/>
      <c r="Q410" s="476"/>
      <c r="R410" s="476"/>
      <c r="S410" s="47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616</v>
      </c>
      <c r="B411" s="64" t="s">
        <v>619</v>
      </c>
      <c r="C411" s="37">
        <v>4301031171</v>
      </c>
      <c r="D411" s="474">
        <v>4607091389524</v>
      </c>
      <c r="E411" s="474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86</v>
      </c>
      <c r="L411" s="39" t="s">
        <v>82</v>
      </c>
      <c r="M411" s="39"/>
      <c r="N411" s="38">
        <v>45</v>
      </c>
      <c r="O411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76"/>
      <c r="Q411" s="476"/>
      <c r="R411" s="476"/>
      <c r="S411" s="47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620</v>
      </c>
      <c r="B412" s="64" t="s">
        <v>621</v>
      </c>
      <c r="C412" s="37">
        <v>4301031337</v>
      </c>
      <c r="D412" s="474">
        <v>4680115883161</v>
      </c>
      <c r="E412" s="474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86</v>
      </c>
      <c r="L412" s="39" t="s">
        <v>82</v>
      </c>
      <c r="M412" s="39"/>
      <c r="N412" s="38">
        <v>50</v>
      </c>
      <c r="O412" s="721" t="s">
        <v>622</v>
      </c>
      <c r="P412" s="476"/>
      <c r="Q412" s="476"/>
      <c r="R412" s="476"/>
      <c r="S412" s="477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620</v>
      </c>
      <c r="B413" s="64" t="s">
        <v>623</v>
      </c>
      <c r="C413" s="37">
        <v>4301031258</v>
      </c>
      <c r="D413" s="474">
        <v>4680115883161</v>
      </c>
      <c r="E413" s="474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86</v>
      </c>
      <c r="L413" s="39" t="s">
        <v>82</v>
      </c>
      <c r="M413" s="39"/>
      <c r="N413" s="38">
        <v>45</v>
      </c>
      <c r="O413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76"/>
      <c r="Q413" s="476"/>
      <c r="R413" s="476"/>
      <c r="S413" s="477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624</v>
      </c>
      <c r="B414" s="64" t="s">
        <v>625</v>
      </c>
      <c r="C414" s="37">
        <v>4301031332</v>
      </c>
      <c r="D414" s="474">
        <v>4607091384345</v>
      </c>
      <c r="E414" s="474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86</v>
      </c>
      <c r="L414" s="39" t="s">
        <v>82</v>
      </c>
      <c r="M414" s="39"/>
      <c r="N414" s="38">
        <v>50</v>
      </c>
      <c r="O414" s="723" t="s">
        <v>626</v>
      </c>
      <c r="P414" s="476"/>
      <c r="Q414" s="476"/>
      <c r="R414" s="476"/>
      <c r="S414" s="477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624</v>
      </c>
      <c r="B415" s="64" t="s">
        <v>627</v>
      </c>
      <c r="C415" s="37">
        <v>4301031170</v>
      </c>
      <c r="D415" s="474">
        <v>4607091384345</v>
      </c>
      <c r="E415" s="474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86</v>
      </c>
      <c r="L415" s="39" t="s">
        <v>82</v>
      </c>
      <c r="M415" s="39"/>
      <c r="N415" s="38">
        <v>45</v>
      </c>
      <c r="O415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76"/>
      <c r="Q415" s="476"/>
      <c r="R415" s="476"/>
      <c r="S415" s="477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628</v>
      </c>
      <c r="B416" s="64" t="s">
        <v>629</v>
      </c>
      <c r="C416" s="37">
        <v>4301031328</v>
      </c>
      <c r="D416" s="474">
        <v>4680115883178</v>
      </c>
      <c r="E416" s="474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86</v>
      </c>
      <c r="L416" s="39" t="s">
        <v>82</v>
      </c>
      <c r="M416" s="39"/>
      <c r="N416" s="38">
        <v>50</v>
      </c>
      <c r="O416" s="725" t="s">
        <v>630</v>
      </c>
      <c r="P416" s="476"/>
      <c r="Q416" s="476"/>
      <c r="R416" s="476"/>
      <c r="S416" s="477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628</v>
      </c>
      <c r="B417" s="64" t="s">
        <v>631</v>
      </c>
      <c r="C417" s="37">
        <v>4301031256</v>
      </c>
      <c r="D417" s="474">
        <v>4680115883178</v>
      </c>
      <c r="E417" s="474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86</v>
      </c>
      <c r="L417" s="39" t="s">
        <v>82</v>
      </c>
      <c r="M417" s="39"/>
      <c r="N417" s="38">
        <v>45</v>
      </c>
      <c r="O417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76"/>
      <c r="Q417" s="476"/>
      <c r="R417" s="476"/>
      <c r="S417" s="477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632</v>
      </c>
      <c r="B418" s="64" t="s">
        <v>633</v>
      </c>
      <c r="C418" s="37">
        <v>4301031333</v>
      </c>
      <c r="D418" s="474">
        <v>4607091389531</v>
      </c>
      <c r="E418" s="474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86</v>
      </c>
      <c r="L418" s="39" t="s">
        <v>82</v>
      </c>
      <c r="M418" s="39"/>
      <c r="N418" s="38">
        <v>50</v>
      </c>
      <c r="O418" s="727" t="s">
        <v>634</v>
      </c>
      <c r="P418" s="476"/>
      <c r="Q418" s="476"/>
      <c r="R418" s="476"/>
      <c r="S418" s="477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632</v>
      </c>
      <c r="B419" s="64" t="s">
        <v>635</v>
      </c>
      <c r="C419" s="37">
        <v>4301031172</v>
      </c>
      <c r="D419" s="474">
        <v>4607091389531</v>
      </c>
      <c r="E419" s="474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86</v>
      </c>
      <c r="L419" s="39" t="s">
        <v>82</v>
      </c>
      <c r="M419" s="39"/>
      <c r="N419" s="38">
        <v>45</v>
      </c>
      <c r="O419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76"/>
      <c r="Q419" s="476"/>
      <c r="R419" s="476"/>
      <c r="S419" s="477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636</v>
      </c>
      <c r="B420" s="64" t="s">
        <v>637</v>
      </c>
      <c r="C420" s="37">
        <v>4301031338</v>
      </c>
      <c r="D420" s="474">
        <v>4680115883185</v>
      </c>
      <c r="E420" s="474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86</v>
      </c>
      <c r="L420" s="39" t="s">
        <v>82</v>
      </c>
      <c r="M420" s="39"/>
      <c r="N420" s="38">
        <v>50</v>
      </c>
      <c r="O420" s="729" t="s">
        <v>638</v>
      </c>
      <c r="P420" s="476"/>
      <c r="Q420" s="476"/>
      <c r="R420" s="476"/>
      <c r="S420" s="477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636</v>
      </c>
      <c r="B421" s="64" t="s">
        <v>639</v>
      </c>
      <c r="C421" s="37">
        <v>4301031255</v>
      </c>
      <c r="D421" s="474">
        <v>4680115883185</v>
      </c>
      <c r="E421" s="474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86</v>
      </c>
      <c r="L421" s="39" t="s">
        <v>82</v>
      </c>
      <c r="M421" s="39"/>
      <c r="N421" s="38">
        <v>45</v>
      </c>
      <c r="O421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76"/>
      <c r="Q421" s="476"/>
      <c r="R421" s="476"/>
      <c r="S421" s="477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x14ac:dyDescent="0.2">
      <c r="A422" s="482"/>
      <c r="B422" s="482"/>
      <c r="C422" s="482"/>
      <c r="D422" s="482"/>
      <c r="E422" s="482"/>
      <c r="F422" s="482"/>
      <c r="G422" s="482"/>
      <c r="H422" s="482"/>
      <c r="I422" s="482"/>
      <c r="J422" s="482"/>
      <c r="K422" s="482"/>
      <c r="L422" s="482"/>
      <c r="M422" s="482"/>
      <c r="N422" s="483"/>
      <c r="O422" s="479" t="s">
        <v>43</v>
      </c>
      <c r="P422" s="480"/>
      <c r="Q422" s="480"/>
      <c r="R422" s="480"/>
      <c r="S422" s="480"/>
      <c r="T422" s="480"/>
      <c r="U422" s="481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x14ac:dyDescent="0.2">
      <c r="A423" s="482"/>
      <c r="B423" s="482"/>
      <c r="C423" s="482"/>
      <c r="D423" s="482"/>
      <c r="E423" s="482"/>
      <c r="F423" s="482"/>
      <c r="G423" s="482"/>
      <c r="H423" s="482"/>
      <c r="I423" s="482"/>
      <c r="J423" s="482"/>
      <c r="K423" s="482"/>
      <c r="L423" s="482"/>
      <c r="M423" s="482"/>
      <c r="N423" s="483"/>
      <c r="O423" s="479" t="s">
        <v>43</v>
      </c>
      <c r="P423" s="480"/>
      <c r="Q423" s="480"/>
      <c r="R423" s="480"/>
      <c r="S423" s="480"/>
      <c r="T423" s="480"/>
      <c r="U423" s="481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customHeight="1" x14ac:dyDescent="0.25">
      <c r="A424" s="473" t="s">
        <v>87</v>
      </c>
      <c r="B424" s="473"/>
      <c r="C424" s="473"/>
      <c r="D424" s="473"/>
      <c r="E424" s="473"/>
      <c r="F424" s="473"/>
      <c r="G424" s="473"/>
      <c r="H424" s="473"/>
      <c r="I424" s="473"/>
      <c r="J424" s="473"/>
      <c r="K424" s="473"/>
      <c r="L424" s="473"/>
      <c r="M424" s="473"/>
      <c r="N424" s="473"/>
      <c r="O424" s="473"/>
      <c r="P424" s="473"/>
      <c r="Q424" s="473"/>
      <c r="R424" s="473"/>
      <c r="S424" s="473"/>
      <c r="T424" s="473"/>
      <c r="U424" s="473"/>
      <c r="V424" s="473"/>
      <c r="W424" s="473"/>
      <c r="X424" s="473"/>
      <c r="Y424" s="473"/>
      <c r="Z424" s="67"/>
      <c r="AA424" s="67"/>
    </row>
    <row r="425" spans="1:67" ht="27" customHeight="1" x14ac:dyDescent="0.25">
      <c r="A425" s="64" t="s">
        <v>640</v>
      </c>
      <c r="B425" s="64" t="s">
        <v>641</v>
      </c>
      <c r="C425" s="37">
        <v>4301051258</v>
      </c>
      <c r="D425" s="474">
        <v>4607091389685</v>
      </c>
      <c r="E425" s="47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125</v>
      </c>
      <c r="L425" s="39" t="s">
        <v>144</v>
      </c>
      <c r="M425" s="39"/>
      <c r="N425" s="38">
        <v>45</v>
      </c>
      <c r="O425" s="7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76"/>
      <c r="Q425" s="476"/>
      <c r="R425" s="476"/>
      <c r="S425" s="477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642</v>
      </c>
      <c r="B426" s="64" t="s">
        <v>643</v>
      </c>
      <c r="C426" s="37">
        <v>4301051431</v>
      </c>
      <c r="D426" s="474">
        <v>4607091389654</v>
      </c>
      <c r="E426" s="474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83</v>
      </c>
      <c r="L426" s="39" t="s">
        <v>144</v>
      </c>
      <c r="M426" s="39"/>
      <c r="N426" s="38">
        <v>45</v>
      </c>
      <c r="O426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76"/>
      <c r="Q426" s="476"/>
      <c r="R426" s="476"/>
      <c r="S426" s="477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644</v>
      </c>
      <c r="B427" s="64" t="s">
        <v>645</v>
      </c>
      <c r="C427" s="37">
        <v>4301051284</v>
      </c>
      <c r="D427" s="474">
        <v>4607091384352</v>
      </c>
      <c r="E427" s="474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83</v>
      </c>
      <c r="L427" s="39" t="s">
        <v>144</v>
      </c>
      <c r="M427" s="39"/>
      <c r="N427" s="38">
        <v>45</v>
      </c>
      <c r="O427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76"/>
      <c r="Q427" s="476"/>
      <c r="R427" s="476"/>
      <c r="S427" s="47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82"/>
      <c r="B428" s="482"/>
      <c r="C428" s="482"/>
      <c r="D428" s="482"/>
      <c r="E428" s="482"/>
      <c r="F428" s="482"/>
      <c r="G428" s="482"/>
      <c r="H428" s="482"/>
      <c r="I428" s="482"/>
      <c r="J428" s="482"/>
      <c r="K428" s="482"/>
      <c r="L428" s="482"/>
      <c r="M428" s="482"/>
      <c r="N428" s="483"/>
      <c r="O428" s="479" t="s">
        <v>43</v>
      </c>
      <c r="P428" s="480"/>
      <c r="Q428" s="480"/>
      <c r="R428" s="480"/>
      <c r="S428" s="480"/>
      <c r="T428" s="480"/>
      <c r="U428" s="481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x14ac:dyDescent="0.2">
      <c r="A429" s="482"/>
      <c r="B429" s="482"/>
      <c r="C429" s="482"/>
      <c r="D429" s="482"/>
      <c r="E429" s="482"/>
      <c r="F429" s="482"/>
      <c r="G429" s="482"/>
      <c r="H429" s="482"/>
      <c r="I429" s="482"/>
      <c r="J429" s="482"/>
      <c r="K429" s="482"/>
      <c r="L429" s="482"/>
      <c r="M429" s="482"/>
      <c r="N429" s="483"/>
      <c r="O429" s="479" t="s">
        <v>43</v>
      </c>
      <c r="P429" s="480"/>
      <c r="Q429" s="480"/>
      <c r="R429" s="480"/>
      <c r="S429" s="480"/>
      <c r="T429" s="480"/>
      <c r="U429" s="481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customHeight="1" x14ac:dyDescent="0.25">
      <c r="A430" s="473" t="s">
        <v>234</v>
      </c>
      <c r="B430" s="473"/>
      <c r="C430" s="473"/>
      <c r="D430" s="473"/>
      <c r="E430" s="473"/>
      <c r="F430" s="473"/>
      <c r="G430" s="473"/>
      <c r="H430" s="473"/>
      <c r="I430" s="473"/>
      <c r="J430" s="473"/>
      <c r="K430" s="473"/>
      <c r="L430" s="473"/>
      <c r="M430" s="473"/>
      <c r="N430" s="473"/>
      <c r="O430" s="473"/>
      <c r="P430" s="473"/>
      <c r="Q430" s="473"/>
      <c r="R430" s="473"/>
      <c r="S430" s="473"/>
      <c r="T430" s="473"/>
      <c r="U430" s="473"/>
      <c r="V430" s="473"/>
      <c r="W430" s="473"/>
      <c r="X430" s="473"/>
      <c r="Y430" s="473"/>
      <c r="Z430" s="67"/>
      <c r="AA430" s="67"/>
    </row>
    <row r="431" spans="1:67" ht="27" customHeight="1" x14ac:dyDescent="0.25">
      <c r="A431" s="64" t="s">
        <v>646</v>
      </c>
      <c r="B431" s="64" t="s">
        <v>647</v>
      </c>
      <c r="C431" s="37">
        <v>4301060352</v>
      </c>
      <c r="D431" s="474">
        <v>4680115881648</v>
      </c>
      <c r="E431" s="474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125</v>
      </c>
      <c r="L431" s="39" t="s">
        <v>82</v>
      </c>
      <c r="M431" s="39"/>
      <c r="N431" s="38">
        <v>35</v>
      </c>
      <c r="O431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76"/>
      <c r="Q431" s="476"/>
      <c r="R431" s="476"/>
      <c r="S431" s="477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x14ac:dyDescent="0.2">
      <c r="A432" s="482"/>
      <c r="B432" s="482"/>
      <c r="C432" s="482"/>
      <c r="D432" s="482"/>
      <c r="E432" s="482"/>
      <c r="F432" s="482"/>
      <c r="G432" s="482"/>
      <c r="H432" s="482"/>
      <c r="I432" s="482"/>
      <c r="J432" s="482"/>
      <c r="K432" s="482"/>
      <c r="L432" s="482"/>
      <c r="M432" s="482"/>
      <c r="N432" s="483"/>
      <c r="O432" s="479" t="s">
        <v>43</v>
      </c>
      <c r="P432" s="480"/>
      <c r="Q432" s="480"/>
      <c r="R432" s="480"/>
      <c r="S432" s="480"/>
      <c r="T432" s="480"/>
      <c r="U432" s="481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x14ac:dyDescent="0.2">
      <c r="A433" s="482"/>
      <c r="B433" s="482"/>
      <c r="C433" s="482"/>
      <c r="D433" s="482"/>
      <c r="E433" s="482"/>
      <c r="F433" s="482"/>
      <c r="G433" s="482"/>
      <c r="H433" s="482"/>
      <c r="I433" s="482"/>
      <c r="J433" s="482"/>
      <c r="K433" s="482"/>
      <c r="L433" s="482"/>
      <c r="M433" s="482"/>
      <c r="N433" s="483"/>
      <c r="O433" s="479" t="s">
        <v>43</v>
      </c>
      <c r="P433" s="480"/>
      <c r="Q433" s="480"/>
      <c r="R433" s="480"/>
      <c r="S433" s="480"/>
      <c r="T433" s="480"/>
      <c r="U433" s="481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customHeight="1" x14ac:dyDescent="0.25">
      <c r="A434" s="473" t="s">
        <v>107</v>
      </c>
      <c r="B434" s="473"/>
      <c r="C434" s="473"/>
      <c r="D434" s="473"/>
      <c r="E434" s="473"/>
      <c r="F434" s="473"/>
      <c r="G434" s="473"/>
      <c r="H434" s="473"/>
      <c r="I434" s="473"/>
      <c r="J434" s="473"/>
      <c r="K434" s="473"/>
      <c r="L434" s="473"/>
      <c r="M434" s="473"/>
      <c r="N434" s="473"/>
      <c r="O434" s="473"/>
      <c r="P434" s="473"/>
      <c r="Q434" s="473"/>
      <c r="R434" s="473"/>
      <c r="S434" s="473"/>
      <c r="T434" s="473"/>
      <c r="U434" s="473"/>
      <c r="V434" s="473"/>
      <c r="W434" s="473"/>
      <c r="X434" s="473"/>
      <c r="Y434" s="473"/>
      <c r="Z434" s="67"/>
      <c r="AA434" s="67"/>
    </row>
    <row r="435" spans="1:67" ht="27" customHeight="1" x14ac:dyDescent="0.25">
      <c r="A435" s="64" t="s">
        <v>648</v>
      </c>
      <c r="B435" s="64" t="s">
        <v>649</v>
      </c>
      <c r="C435" s="37">
        <v>4301032045</v>
      </c>
      <c r="D435" s="474">
        <v>4680115884335</v>
      </c>
      <c r="E435" s="474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651</v>
      </c>
      <c r="L435" s="39" t="s">
        <v>650</v>
      </c>
      <c r="M435" s="39"/>
      <c r="N435" s="38">
        <v>60</v>
      </c>
      <c r="O435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76"/>
      <c r="Q435" s="476"/>
      <c r="R435" s="476"/>
      <c r="S435" s="477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652</v>
      </c>
      <c r="B436" s="64" t="s">
        <v>653</v>
      </c>
      <c r="C436" s="37">
        <v>4301032047</v>
      </c>
      <c r="D436" s="474">
        <v>4680115884342</v>
      </c>
      <c r="E436" s="474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651</v>
      </c>
      <c r="L436" s="39" t="s">
        <v>650</v>
      </c>
      <c r="M436" s="39"/>
      <c r="N436" s="38">
        <v>60</v>
      </c>
      <c r="O436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76"/>
      <c r="Q436" s="476"/>
      <c r="R436" s="476"/>
      <c r="S436" s="477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654</v>
      </c>
      <c r="B437" s="64" t="s">
        <v>655</v>
      </c>
      <c r="C437" s="37">
        <v>4301170011</v>
      </c>
      <c r="D437" s="474">
        <v>4680115884113</v>
      </c>
      <c r="E437" s="474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651</v>
      </c>
      <c r="L437" s="39" t="s">
        <v>650</v>
      </c>
      <c r="M437" s="39"/>
      <c r="N437" s="38">
        <v>150</v>
      </c>
      <c r="O437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76"/>
      <c r="Q437" s="476"/>
      <c r="R437" s="476"/>
      <c r="S437" s="47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x14ac:dyDescent="0.2">
      <c r="A438" s="482"/>
      <c r="B438" s="482"/>
      <c r="C438" s="482"/>
      <c r="D438" s="482"/>
      <c r="E438" s="482"/>
      <c r="F438" s="482"/>
      <c r="G438" s="482"/>
      <c r="H438" s="482"/>
      <c r="I438" s="482"/>
      <c r="J438" s="482"/>
      <c r="K438" s="482"/>
      <c r="L438" s="482"/>
      <c r="M438" s="482"/>
      <c r="N438" s="483"/>
      <c r="O438" s="479" t="s">
        <v>43</v>
      </c>
      <c r="P438" s="480"/>
      <c r="Q438" s="480"/>
      <c r="R438" s="480"/>
      <c r="S438" s="480"/>
      <c r="T438" s="480"/>
      <c r="U438" s="481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x14ac:dyDescent="0.2">
      <c r="A439" s="482"/>
      <c r="B439" s="482"/>
      <c r="C439" s="482"/>
      <c r="D439" s="482"/>
      <c r="E439" s="482"/>
      <c r="F439" s="482"/>
      <c r="G439" s="482"/>
      <c r="H439" s="482"/>
      <c r="I439" s="482"/>
      <c r="J439" s="482"/>
      <c r="K439" s="482"/>
      <c r="L439" s="482"/>
      <c r="M439" s="482"/>
      <c r="N439" s="483"/>
      <c r="O439" s="479" t="s">
        <v>43</v>
      </c>
      <c r="P439" s="480"/>
      <c r="Q439" s="480"/>
      <c r="R439" s="480"/>
      <c r="S439" s="480"/>
      <c r="T439" s="480"/>
      <c r="U439" s="481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customHeight="1" x14ac:dyDescent="0.25">
      <c r="A440" s="472" t="s">
        <v>656</v>
      </c>
      <c r="B440" s="472"/>
      <c r="C440" s="472"/>
      <c r="D440" s="472"/>
      <c r="E440" s="472"/>
      <c r="F440" s="472"/>
      <c r="G440" s="472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  <c r="U440" s="472"/>
      <c r="V440" s="472"/>
      <c r="W440" s="472"/>
      <c r="X440" s="472"/>
      <c r="Y440" s="472"/>
      <c r="Z440" s="66"/>
      <c r="AA440" s="66"/>
    </row>
    <row r="441" spans="1:67" ht="14.25" customHeight="1" x14ac:dyDescent="0.25">
      <c r="A441" s="473" t="s">
        <v>121</v>
      </c>
      <c r="B441" s="473"/>
      <c r="C441" s="473"/>
      <c r="D441" s="473"/>
      <c r="E441" s="473"/>
      <c r="F441" s="473"/>
      <c r="G441" s="473"/>
      <c r="H441" s="473"/>
      <c r="I441" s="473"/>
      <c r="J441" s="473"/>
      <c r="K441" s="473"/>
      <c r="L441" s="473"/>
      <c r="M441" s="473"/>
      <c r="N441" s="473"/>
      <c r="O441" s="473"/>
      <c r="P441" s="473"/>
      <c r="Q441" s="473"/>
      <c r="R441" s="473"/>
      <c r="S441" s="473"/>
      <c r="T441" s="473"/>
      <c r="U441" s="473"/>
      <c r="V441" s="473"/>
      <c r="W441" s="473"/>
      <c r="X441" s="473"/>
      <c r="Y441" s="473"/>
      <c r="Z441" s="67"/>
      <c r="AA441" s="67"/>
    </row>
    <row r="442" spans="1:67" ht="27" customHeight="1" x14ac:dyDescent="0.25">
      <c r="A442" s="64" t="s">
        <v>657</v>
      </c>
      <c r="B442" s="64" t="s">
        <v>658</v>
      </c>
      <c r="C442" s="37">
        <v>4301020214</v>
      </c>
      <c r="D442" s="474">
        <v>4607091389388</v>
      </c>
      <c r="E442" s="474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125</v>
      </c>
      <c r="L442" s="39" t="s">
        <v>124</v>
      </c>
      <c r="M442" s="39"/>
      <c r="N442" s="38">
        <v>35</v>
      </c>
      <c r="O442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76"/>
      <c r="Q442" s="476"/>
      <c r="R442" s="476"/>
      <c r="S442" s="47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659</v>
      </c>
      <c r="B443" s="64" t="s">
        <v>660</v>
      </c>
      <c r="C443" s="37">
        <v>4301020185</v>
      </c>
      <c r="D443" s="474">
        <v>4607091389364</v>
      </c>
      <c r="E443" s="474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83</v>
      </c>
      <c r="L443" s="39" t="s">
        <v>144</v>
      </c>
      <c r="M443" s="39"/>
      <c r="N443" s="38">
        <v>35</v>
      </c>
      <c r="O443" s="7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76"/>
      <c r="Q443" s="476"/>
      <c r="R443" s="476"/>
      <c r="S443" s="47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82"/>
      <c r="B444" s="482"/>
      <c r="C444" s="482"/>
      <c r="D444" s="482"/>
      <c r="E444" s="482"/>
      <c r="F444" s="482"/>
      <c r="G444" s="482"/>
      <c r="H444" s="482"/>
      <c r="I444" s="482"/>
      <c r="J444" s="482"/>
      <c r="K444" s="482"/>
      <c r="L444" s="482"/>
      <c r="M444" s="482"/>
      <c r="N444" s="483"/>
      <c r="O444" s="479" t="s">
        <v>43</v>
      </c>
      <c r="P444" s="480"/>
      <c r="Q444" s="480"/>
      <c r="R444" s="480"/>
      <c r="S444" s="480"/>
      <c r="T444" s="480"/>
      <c r="U444" s="481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82"/>
      <c r="B445" s="482"/>
      <c r="C445" s="482"/>
      <c r="D445" s="482"/>
      <c r="E445" s="482"/>
      <c r="F445" s="482"/>
      <c r="G445" s="482"/>
      <c r="H445" s="482"/>
      <c r="I445" s="482"/>
      <c r="J445" s="482"/>
      <c r="K445" s="482"/>
      <c r="L445" s="482"/>
      <c r="M445" s="482"/>
      <c r="N445" s="483"/>
      <c r="O445" s="479" t="s">
        <v>43</v>
      </c>
      <c r="P445" s="480"/>
      <c r="Q445" s="480"/>
      <c r="R445" s="480"/>
      <c r="S445" s="480"/>
      <c r="T445" s="480"/>
      <c r="U445" s="481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73" t="s">
        <v>79</v>
      </c>
      <c r="B446" s="473"/>
      <c r="C446" s="473"/>
      <c r="D446" s="473"/>
      <c r="E446" s="473"/>
      <c r="F446" s="473"/>
      <c r="G446" s="473"/>
      <c r="H446" s="473"/>
      <c r="I446" s="473"/>
      <c r="J446" s="473"/>
      <c r="K446" s="473"/>
      <c r="L446" s="473"/>
      <c r="M446" s="473"/>
      <c r="N446" s="473"/>
      <c r="O446" s="473"/>
      <c r="P446" s="473"/>
      <c r="Q446" s="473"/>
      <c r="R446" s="473"/>
      <c r="S446" s="473"/>
      <c r="T446" s="473"/>
      <c r="U446" s="473"/>
      <c r="V446" s="473"/>
      <c r="W446" s="473"/>
      <c r="X446" s="473"/>
      <c r="Y446" s="473"/>
      <c r="Z446" s="67"/>
      <c r="AA446" s="67"/>
    </row>
    <row r="447" spans="1:67" ht="27" customHeight="1" x14ac:dyDescent="0.25">
      <c r="A447" s="64" t="s">
        <v>661</v>
      </c>
      <c r="B447" s="64" t="s">
        <v>662</v>
      </c>
      <c r="C447" s="37">
        <v>4301031324</v>
      </c>
      <c r="D447" s="474">
        <v>4607091389739</v>
      </c>
      <c r="E447" s="474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83</v>
      </c>
      <c r="L447" s="39" t="s">
        <v>82</v>
      </c>
      <c r="M447" s="39"/>
      <c r="N447" s="38">
        <v>50</v>
      </c>
      <c r="O447" s="740" t="s">
        <v>663</v>
      </c>
      <c r="P447" s="476"/>
      <c r="Q447" s="476"/>
      <c r="R447" s="476"/>
      <c r="S447" s="477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customHeight="1" x14ac:dyDescent="0.25">
      <c r="A448" s="64" t="s">
        <v>661</v>
      </c>
      <c r="B448" s="64" t="s">
        <v>664</v>
      </c>
      <c r="C448" s="37">
        <v>4301031212</v>
      </c>
      <c r="D448" s="474">
        <v>4607091389739</v>
      </c>
      <c r="E448" s="474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83</v>
      </c>
      <c r="L448" s="39" t="s">
        <v>124</v>
      </c>
      <c r="M448" s="39"/>
      <c r="N448" s="38">
        <v>45</v>
      </c>
      <c r="O448" s="7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76"/>
      <c r="Q448" s="476"/>
      <c r="R448" s="476"/>
      <c r="S448" s="477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665</v>
      </c>
      <c r="B449" s="64" t="s">
        <v>666</v>
      </c>
      <c r="C449" s="37">
        <v>4301031176</v>
      </c>
      <c r="D449" s="474">
        <v>4607091389425</v>
      </c>
      <c r="E449" s="474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86</v>
      </c>
      <c r="L449" s="39" t="s">
        <v>82</v>
      </c>
      <c r="M449" s="39"/>
      <c r="N449" s="38">
        <v>45</v>
      </c>
      <c r="O449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76"/>
      <c r="Q449" s="476"/>
      <c r="R449" s="476"/>
      <c r="S449" s="477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667</v>
      </c>
      <c r="B450" s="64" t="s">
        <v>668</v>
      </c>
      <c r="C450" s="37">
        <v>4301031215</v>
      </c>
      <c r="D450" s="474">
        <v>4680115882911</v>
      </c>
      <c r="E450" s="474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86</v>
      </c>
      <c r="L450" s="39" t="s">
        <v>82</v>
      </c>
      <c r="M450" s="39"/>
      <c r="N450" s="38">
        <v>40</v>
      </c>
      <c r="O450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76"/>
      <c r="Q450" s="476"/>
      <c r="R450" s="476"/>
      <c r="S450" s="477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669</v>
      </c>
      <c r="B451" s="64" t="s">
        <v>670</v>
      </c>
      <c r="C451" s="37">
        <v>4301031334</v>
      </c>
      <c r="D451" s="474">
        <v>4680115880771</v>
      </c>
      <c r="E451" s="474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86</v>
      </c>
      <c r="L451" s="39" t="s">
        <v>82</v>
      </c>
      <c r="M451" s="39"/>
      <c r="N451" s="38">
        <v>50</v>
      </c>
      <c r="O451" s="744" t="s">
        <v>671</v>
      </c>
      <c r="P451" s="476"/>
      <c r="Q451" s="476"/>
      <c r="R451" s="476"/>
      <c r="S451" s="477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669</v>
      </c>
      <c r="B452" s="64" t="s">
        <v>672</v>
      </c>
      <c r="C452" s="37">
        <v>4301031167</v>
      </c>
      <c r="D452" s="474">
        <v>4680115880771</v>
      </c>
      <c r="E452" s="474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86</v>
      </c>
      <c r="L452" s="39" t="s">
        <v>82</v>
      </c>
      <c r="M452" s="39"/>
      <c r="N452" s="38">
        <v>45</v>
      </c>
      <c r="O452" s="7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76"/>
      <c r="Q452" s="476"/>
      <c r="R452" s="476"/>
      <c r="S452" s="477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673</v>
      </c>
      <c r="B453" s="64" t="s">
        <v>674</v>
      </c>
      <c r="C453" s="37">
        <v>4301031327</v>
      </c>
      <c r="D453" s="474">
        <v>4607091389500</v>
      </c>
      <c r="E453" s="474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86</v>
      </c>
      <c r="L453" s="39" t="s">
        <v>82</v>
      </c>
      <c r="M453" s="39"/>
      <c r="N453" s="38">
        <v>50</v>
      </c>
      <c r="O453" s="746" t="s">
        <v>675</v>
      </c>
      <c r="P453" s="476"/>
      <c r="Q453" s="476"/>
      <c r="R453" s="476"/>
      <c r="S453" s="477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673</v>
      </c>
      <c r="B454" s="64" t="s">
        <v>676</v>
      </c>
      <c r="C454" s="37">
        <v>4301031173</v>
      </c>
      <c r="D454" s="474">
        <v>4607091389500</v>
      </c>
      <c r="E454" s="474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86</v>
      </c>
      <c r="L454" s="39" t="s">
        <v>82</v>
      </c>
      <c r="M454" s="39"/>
      <c r="N454" s="38">
        <v>45</v>
      </c>
      <c r="O454" s="7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76"/>
      <c r="Q454" s="476"/>
      <c r="R454" s="476"/>
      <c r="S454" s="477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677</v>
      </c>
      <c r="B455" s="64" t="s">
        <v>678</v>
      </c>
      <c r="C455" s="37">
        <v>4301031103</v>
      </c>
      <c r="D455" s="474">
        <v>4680115881983</v>
      </c>
      <c r="E455" s="474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86</v>
      </c>
      <c r="L455" s="39" t="s">
        <v>82</v>
      </c>
      <c r="M455" s="39"/>
      <c r="N455" s="38">
        <v>40</v>
      </c>
      <c r="O455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76"/>
      <c r="Q455" s="476"/>
      <c r="R455" s="476"/>
      <c r="S455" s="477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x14ac:dyDescent="0.2">
      <c r="A456" s="482"/>
      <c r="B456" s="482"/>
      <c r="C456" s="482"/>
      <c r="D456" s="482"/>
      <c r="E456" s="482"/>
      <c r="F456" s="482"/>
      <c r="G456" s="482"/>
      <c r="H456" s="482"/>
      <c r="I456" s="482"/>
      <c r="J456" s="482"/>
      <c r="K456" s="482"/>
      <c r="L456" s="482"/>
      <c r="M456" s="482"/>
      <c r="N456" s="483"/>
      <c r="O456" s="479" t="s">
        <v>43</v>
      </c>
      <c r="P456" s="480"/>
      <c r="Q456" s="480"/>
      <c r="R456" s="480"/>
      <c r="S456" s="480"/>
      <c r="T456" s="480"/>
      <c r="U456" s="481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x14ac:dyDescent="0.2">
      <c r="A457" s="482"/>
      <c r="B457" s="482"/>
      <c r="C457" s="482"/>
      <c r="D457" s="482"/>
      <c r="E457" s="482"/>
      <c r="F457" s="482"/>
      <c r="G457" s="482"/>
      <c r="H457" s="482"/>
      <c r="I457" s="482"/>
      <c r="J457" s="482"/>
      <c r="K457" s="482"/>
      <c r="L457" s="482"/>
      <c r="M457" s="482"/>
      <c r="N457" s="483"/>
      <c r="O457" s="479" t="s">
        <v>43</v>
      </c>
      <c r="P457" s="480"/>
      <c r="Q457" s="480"/>
      <c r="R457" s="480"/>
      <c r="S457" s="480"/>
      <c r="T457" s="480"/>
      <c r="U457" s="481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customHeight="1" x14ac:dyDescent="0.25">
      <c r="A458" s="473" t="s">
        <v>107</v>
      </c>
      <c r="B458" s="473"/>
      <c r="C458" s="473"/>
      <c r="D458" s="473"/>
      <c r="E458" s="473"/>
      <c r="F458" s="473"/>
      <c r="G458" s="473"/>
      <c r="H458" s="473"/>
      <c r="I458" s="473"/>
      <c r="J458" s="473"/>
      <c r="K458" s="473"/>
      <c r="L458" s="473"/>
      <c r="M458" s="473"/>
      <c r="N458" s="473"/>
      <c r="O458" s="473"/>
      <c r="P458" s="473"/>
      <c r="Q458" s="473"/>
      <c r="R458" s="473"/>
      <c r="S458" s="473"/>
      <c r="T458" s="473"/>
      <c r="U458" s="473"/>
      <c r="V458" s="473"/>
      <c r="W458" s="473"/>
      <c r="X458" s="473"/>
      <c r="Y458" s="473"/>
      <c r="Z458" s="67"/>
      <c r="AA458" s="67"/>
    </row>
    <row r="459" spans="1:67" ht="27" customHeight="1" x14ac:dyDescent="0.25">
      <c r="A459" s="64" t="s">
        <v>679</v>
      </c>
      <c r="B459" s="64" t="s">
        <v>680</v>
      </c>
      <c r="C459" s="37">
        <v>4301032046</v>
      </c>
      <c r="D459" s="474">
        <v>4680115884359</v>
      </c>
      <c r="E459" s="474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651</v>
      </c>
      <c r="L459" s="39" t="s">
        <v>650</v>
      </c>
      <c r="M459" s="39"/>
      <c r="N459" s="38">
        <v>60</v>
      </c>
      <c r="O459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76"/>
      <c r="Q459" s="476"/>
      <c r="R459" s="476"/>
      <c r="S459" s="47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681</v>
      </c>
      <c r="B460" s="64" t="s">
        <v>682</v>
      </c>
      <c r="C460" s="37">
        <v>4301040358</v>
      </c>
      <c r="D460" s="474">
        <v>4680115884571</v>
      </c>
      <c r="E460" s="474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651</v>
      </c>
      <c r="L460" s="39" t="s">
        <v>650</v>
      </c>
      <c r="M460" s="39"/>
      <c r="N460" s="38">
        <v>60</v>
      </c>
      <c r="O460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76"/>
      <c r="Q460" s="476"/>
      <c r="R460" s="476"/>
      <c r="S460" s="47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82"/>
      <c r="B461" s="482"/>
      <c r="C461" s="482"/>
      <c r="D461" s="482"/>
      <c r="E461" s="482"/>
      <c r="F461" s="482"/>
      <c r="G461" s="482"/>
      <c r="H461" s="482"/>
      <c r="I461" s="482"/>
      <c r="J461" s="482"/>
      <c r="K461" s="482"/>
      <c r="L461" s="482"/>
      <c r="M461" s="482"/>
      <c r="N461" s="483"/>
      <c r="O461" s="479" t="s">
        <v>43</v>
      </c>
      <c r="P461" s="480"/>
      <c r="Q461" s="480"/>
      <c r="R461" s="480"/>
      <c r="S461" s="480"/>
      <c r="T461" s="480"/>
      <c r="U461" s="48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82"/>
      <c r="B462" s="482"/>
      <c r="C462" s="482"/>
      <c r="D462" s="482"/>
      <c r="E462" s="482"/>
      <c r="F462" s="482"/>
      <c r="G462" s="482"/>
      <c r="H462" s="482"/>
      <c r="I462" s="482"/>
      <c r="J462" s="482"/>
      <c r="K462" s="482"/>
      <c r="L462" s="482"/>
      <c r="M462" s="482"/>
      <c r="N462" s="483"/>
      <c r="O462" s="479" t="s">
        <v>43</v>
      </c>
      <c r="P462" s="480"/>
      <c r="Q462" s="480"/>
      <c r="R462" s="480"/>
      <c r="S462" s="480"/>
      <c r="T462" s="480"/>
      <c r="U462" s="48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73" t="s">
        <v>116</v>
      </c>
      <c r="B463" s="473"/>
      <c r="C463" s="473"/>
      <c r="D463" s="473"/>
      <c r="E463" s="473"/>
      <c r="F463" s="473"/>
      <c r="G463" s="473"/>
      <c r="H463" s="473"/>
      <c r="I463" s="473"/>
      <c r="J463" s="473"/>
      <c r="K463" s="473"/>
      <c r="L463" s="473"/>
      <c r="M463" s="473"/>
      <c r="N463" s="473"/>
      <c r="O463" s="473"/>
      <c r="P463" s="473"/>
      <c r="Q463" s="473"/>
      <c r="R463" s="473"/>
      <c r="S463" s="473"/>
      <c r="T463" s="473"/>
      <c r="U463" s="473"/>
      <c r="V463" s="473"/>
      <c r="W463" s="473"/>
      <c r="X463" s="473"/>
      <c r="Y463" s="473"/>
      <c r="Z463" s="67"/>
      <c r="AA463" s="67"/>
    </row>
    <row r="464" spans="1:67" ht="27" customHeight="1" x14ac:dyDescent="0.25">
      <c r="A464" s="64" t="s">
        <v>683</v>
      </c>
      <c r="B464" s="64" t="s">
        <v>684</v>
      </c>
      <c r="C464" s="37">
        <v>4301170010</v>
      </c>
      <c r="D464" s="474">
        <v>4680115884090</v>
      </c>
      <c r="E464" s="474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651</v>
      </c>
      <c r="L464" s="39" t="s">
        <v>650</v>
      </c>
      <c r="M464" s="39"/>
      <c r="N464" s="38">
        <v>150</v>
      </c>
      <c r="O464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76"/>
      <c r="Q464" s="476"/>
      <c r="R464" s="476"/>
      <c r="S464" s="47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82"/>
      <c r="B465" s="482"/>
      <c r="C465" s="482"/>
      <c r="D465" s="482"/>
      <c r="E465" s="482"/>
      <c r="F465" s="482"/>
      <c r="G465" s="482"/>
      <c r="H465" s="482"/>
      <c r="I465" s="482"/>
      <c r="J465" s="482"/>
      <c r="K465" s="482"/>
      <c r="L465" s="482"/>
      <c r="M465" s="482"/>
      <c r="N465" s="483"/>
      <c r="O465" s="479" t="s">
        <v>43</v>
      </c>
      <c r="P465" s="480"/>
      <c r="Q465" s="480"/>
      <c r="R465" s="480"/>
      <c r="S465" s="480"/>
      <c r="T465" s="480"/>
      <c r="U465" s="48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82"/>
      <c r="B466" s="482"/>
      <c r="C466" s="482"/>
      <c r="D466" s="482"/>
      <c r="E466" s="482"/>
      <c r="F466" s="482"/>
      <c r="G466" s="482"/>
      <c r="H466" s="482"/>
      <c r="I466" s="482"/>
      <c r="J466" s="482"/>
      <c r="K466" s="482"/>
      <c r="L466" s="482"/>
      <c r="M466" s="482"/>
      <c r="N466" s="483"/>
      <c r="O466" s="479" t="s">
        <v>43</v>
      </c>
      <c r="P466" s="480"/>
      <c r="Q466" s="480"/>
      <c r="R466" s="480"/>
      <c r="S466" s="480"/>
      <c r="T466" s="480"/>
      <c r="U466" s="48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73" t="s">
        <v>685</v>
      </c>
      <c r="B467" s="473"/>
      <c r="C467" s="473"/>
      <c r="D467" s="473"/>
      <c r="E467" s="473"/>
      <c r="F467" s="473"/>
      <c r="G467" s="473"/>
      <c r="H467" s="473"/>
      <c r="I467" s="473"/>
      <c r="J467" s="473"/>
      <c r="K467" s="473"/>
      <c r="L467" s="473"/>
      <c r="M467" s="473"/>
      <c r="N467" s="473"/>
      <c r="O467" s="473"/>
      <c r="P467" s="473"/>
      <c r="Q467" s="473"/>
      <c r="R467" s="473"/>
      <c r="S467" s="473"/>
      <c r="T467" s="473"/>
      <c r="U467" s="473"/>
      <c r="V467" s="473"/>
      <c r="W467" s="473"/>
      <c r="X467" s="473"/>
      <c r="Y467" s="473"/>
      <c r="Z467" s="67"/>
      <c r="AA467" s="67"/>
    </row>
    <row r="468" spans="1:67" ht="27" customHeight="1" x14ac:dyDescent="0.25">
      <c r="A468" s="64" t="s">
        <v>686</v>
      </c>
      <c r="B468" s="64" t="s">
        <v>687</v>
      </c>
      <c r="C468" s="37">
        <v>4301040357</v>
      </c>
      <c r="D468" s="474">
        <v>4680115884564</v>
      </c>
      <c r="E468" s="474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651</v>
      </c>
      <c r="L468" s="39" t="s">
        <v>650</v>
      </c>
      <c r="M468" s="39"/>
      <c r="N468" s="38">
        <v>60</v>
      </c>
      <c r="O468" s="75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76"/>
      <c r="Q468" s="476"/>
      <c r="R468" s="476"/>
      <c r="S468" s="477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82"/>
      <c r="B469" s="482"/>
      <c r="C469" s="482"/>
      <c r="D469" s="482"/>
      <c r="E469" s="482"/>
      <c r="F469" s="482"/>
      <c r="G469" s="482"/>
      <c r="H469" s="482"/>
      <c r="I469" s="482"/>
      <c r="J469" s="482"/>
      <c r="K469" s="482"/>
      <c r="L469" s="482"/>
      <c r="M469" s="482"/>
      <c r="N469" s="483"/>
      <c r="O469" s="479" t="s">
        <v>43</v>
      </c>
      <c r="P469" s="480"/>
      <c r="Q469" s="480"/>
      <c r="R469" s="480"/>
      <c r="S469" s="480"/>
      <c r="T469" s="480"/>
      <c r="U469" s="481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82"/>
      <c r="B470" s="482"/>
      <c r="C470" s="482"/>
      <c r="D470" s="482"/>
      <c r="E470" s="482"/>
      <c r="F470" s="482"/>
      <c r="G470" s="482"/>
      <c r="H470" s="482"/>
      <c r="I470" s="482"/>
      <c r="J470" s="482"/>
      <c r="K470" s="482"/>
      <c r="L470" s="482"/>
      <c r="M470" s="482"/>
      <c r="N470" s="483"/>
      <c r="O470" s="479" t="s">
        <v>43</v>
      </c>
      <c r="P470" s="480"/>
      <c r="Q470" s="480"/>
      <c r="R470" s="480"/>
      <c r="S470" s="480"/>
      <c r="T470" s="480"/>
      <c r="U470" s="481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customHeight="1" x14ac:dyDescent="0.25">
      <c r="A471" s="472" t="s">
        <v>688</v>
      </c>
      <c r="B471" s="472"/>
      <c r="C471" s="472"/>
      <c r="D471" s="472"/>
      <c r="E471" s="472"/>
      <c r="F471" s="472"/>
      <c r="G471" s="472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  <c r="U471" s="472"/>
      <c r="V471" s="472"/>
      <c r="W471" s="472"/>
      <c r="X471" s="472"/>
      <c r="Y471" s="472"/>
      <c r="Z471" s="66"/>
      <c r="AA471" s="66"/>
    </row>
    <row r="472" spans="1:67" ht="14.25" customHeight="1" x14ac:dyDescent="0.25">
      <c r="A472" s="473" t="s">
        <v>79</v>
      </c>
      <c r="B472" s="473"/>
      <c r="C472" s="473"/>
      <c r="D472" s="473"/>
      <c r="E472" s="473"/>
      <c r="F472" s="473"/>
      <c r="G472" s="473"/>
      <c r="H472" s="473"/>
      <c r="I472" s="473"/>
      <c r="J472" s="473"/>
      <c r="K472" s="473"/>
      <c r="L472" s="473"/>
      <c r="M472" s="473"/>
      <c r="N472" s="473"/>
      <c r="O472" s="473"/>
      <c r="P472" s="473"/>
      <c r="Q472" s="473"/>
      <c r="R472" s="473"/>
      <c r="S472" s="473"/>
      <c r="T472" s="473"/>
      <c r="U472" s="473"/>
      <c r="V472" s="473"/>
      <c r="W472" s="473"/>
      <c r="X472" s="473"/>
      <c r="Y472" s="473"/>
      <c r="Z472" s="67"/>
      <c r="AA472" s="67"/>
    </row>
    <row r="473" spans="1:67" ht="27" customHeight="1" x14ac:dyDescent="0.25">
      <c r="A473" s="64" t="s">
        <v>689</v>
      </c>
      <c r="B473" s="64" t="s">
        <v>690</v>
      </c>
      <c r="C473" s="37">
        <v>4301031294</v>
      </c>
      <c r="D473" s="474">
        <v>4680115885189</v>
      </c>
      <c r="E473" s="474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86</v>
      </c>
      <c r="L473" s="39" t="s">
        <v>82</v>
      </c>
      <c r="M473" s="39"/>
      <c r="N473" s="38">
        <v>40</v>
      </c>
      <c r="O473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76"/>
      <c r="Q473" s="476"/>
      <c r="R473" s="476"/>
      <c r="S473" s="477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691</v>
      </c>
      <c r="B474" s="64" t="s">
        <v>692</v>
      </c>
      <c r="C474" s="37">
        <v>4301031293</v>
      </c>
      <c r="D474" s="474">
        <v>4680115885172</v>
      </c>
      <c r="E474" s="474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86</v>
      </c>
      <c r="L474" s="39" t="s">
        <v>82</v>
      </c>
      <c r="M474" s="39"/>
      <c r="N474" s="38">
        <v>40</v>
      </c>
      <c r="O474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76"/>
      <c r="Q474" s="476"/>
      <c r="R474" s="476"/>
      <c r="S474" s="47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693</v>
      </c>
      <c r="B475" s="64" t="s">
        <v>694</v>
      </c>
      <c r="C475" s="37">
        <v>4301031291</v>
      </c>
      <c r="D475" s="474">
        <v>4680115885110</v>
      </c>
      <c r="E475" s="474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86</v>
      </c>
      <c r="L475" s="39" t="s">
        <v>82</v>
      </c>
      <c r="M475" s="39"/>
      <c r="N475" s="38">
        <v>35</v>
      </c>
      <c r="O475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76"/>
      <c r="Q475" s="476"/>
      <c r="R475" s="476"/>
      <c r="S475" s="47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82"/>
      <c r="B476" s="482"/>
      <c r="C476" s="482"/>
      <c r="D476" s="482"/>
      <c r="E476" s="482"/>
      <c r="F476" s="482"/>
      <c r="G476" s="482"/>
      <c r="H476" s="482"/>
      <c r="I476" s="482"/>
      <c r="J476" s="482"/>
      <c r="K476" s="482"/>
      <c r="L476" s="482"/>
      <c r="M476" s="482"/>
      <c r="N476" s="483"/>
      <c r="O476" s="479" t="s">
        <v>43</v>
      </c>
      <c r="P476" s="480"/>
      <c r="Q476" s="480"/>
      <c r="R476" s="480"/>
      <c r="S476" s="480"/>
      <c r="T476" s="480"/>
      <c r="U476" s="481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x14ac:dyDescent="0.2">
      <c r="A477" s="482"/>
      <c r="B477" s="482"/>
      <c r="C477" s="482"/>
      <c r="D477" s="482"/>
      <c r="E477" s="482"/>
      <c r="F477" s="482"/>
      <c r="G477" s="482"/>
      <c r="H477" s="482"/>
      <c r="I477" s="482"/>
      <c r="J477" s="482"/>
      <c r="K477" s="482"/>
      <c r="L477" s="482"/>
      <c r="M477" s="482"/>
      <c r="N477" s="483"/>
      <c r="O477" s="479" t="s">
        <v>43</v>
      </c>
      <c r="P477" s="480"/>
      <c r="Q477" s="480"/>
      <c r="R477" s="480"/>
      <c r="S477" s="480"/>
      <c r="T477" s="480"/>
      <c r="U477" s="481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customHeight="1" x14ac:dyDescent="0.25">
      <c r="A478" s="472" t="s">
        <v>695</v>
      </c>
      <c r="B478" s="472"/>
      <c r="C478" s="472"/>
      <c r="D478" s="472"/>
      <c r="E478" s="472"/>
      <c r="F478" s="472"/>
      <c r="G478" s="472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  <c r="U478" s="472"/>
      <c r="V478" s="472"/>
      <c r="W478" s="472"/>
      <c r="X478" s="472"/>
      <c r="Y478" s="472"/>
      <c r="Z478" s="66"/>
      <c r="AA478" s="66"/>
    </row>
    <row r="479" spans="1:67" ht="14.25" customHeight="1" x14ac:dyDescent="0.25">
      <c r="A479" s="473" t="s">
        <v>79</v>
      </c>
      <c r="B479" s="473"/>
      <c r="C479" s="473"/>
      <c r="D479" s="473"/>
      <c r="E479" s="473"/>
      <c r="F479" s="473"/>
      <c r="G479" s="473"/>
      <c r="H479" s="473"/>
      <c r="I479" s="473"/>
      <c r="J479" s="473"/>
      <c r="K479" s="473"/>
      <c r="L479" s="473"/>
      <c r="M479" s="473"/>
      <c r="N479" s="473"/>
      <c r="O479" s="473"/>
      <c r="P479" s="473"/>
      <c r="Q479" s="473"/>
      <c r="R479" s="473"/>
      <c r="S479" s="473"/>
      <c r="T479" s="473"/>
      <c r="U479" s="473"/>
      <c r="V479" s="473"/>
      <c r="W479" s="473"/>
      <c r="X479" s="473"/>
      <c r="Y479" s="473"/>
      <c r="Z479" s="67"/>
      <c r="AA479" s="67"/>
    </row>
    <row r="480" spans="1:67" ht="27" customHeight="1" x14ac:dyDescent="0.25">
      <c r="A480" s="64" t="s">
        <v>696</v>
      </c>
      <c r="B480" s="64" t="s">
        <v>697</v>
      </c>
      <c r="C480" s="37">
        <v>4301031365</v>
      </c>
      <c r="D480" s="474">
        <v>4680115885738</v>
      </c>
      <c r="E480" s="474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125</v>
      </c>
      <c r="L480" s="39" t="s">
        <v>82</v>
      </c>
      <c r="M480" s="39"/>
      <c r="N480" s="38">
        <v>40</v>
      </c>
      <c r="O480" s="756" t="s">
        <v>698</v>
      </c>
      <c r="P480" s="476"/>
      <c r="Q480" s="476"/>
      <c r="R480" s="476"/>
      <c r="S480" s="477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204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customHeight="1" x14ac:dyDescent="0.25">
      <c r="A481" s="64" t="s">
        <v>699</v>
      </c>
      <c r="B481" s="64" t="s">
        <v>700</v>
      </c>
      <c r="C481" s="37">
        <v>4301031261</v>
      </c>
      <c r="D481" s="474">
        <v>4680115885103</v>
      </c>
      <c r="E481" s="474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83</v>
      </c>
      <c r="L481" s="39" t="s">
        <v>82</v>
      </c>
      <c r="M481" s="39"/>
      <c r="N481" s="38">
        <v>40</v>
      </c>
      <c r="O481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76"/>
      <c r="Q481" s="476"/>
      <c r="R481" s="476"/>
      <c r="S481" s="477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x14ac:dyDescent="0.2">
      <c r="A482" s="482"/>
      <c r="B482" s="482"/>
      <c r="C482" s="482"/>
      <c r="D482" s="482"/>
      <c r="E482" s="482"/>
      <c r="F482" s="482"/>
      <c r="G482" s="482"/>
      <c r="H482" s="482"/>
      <c r="I482" s="482"/>
      <c r="J482" s="482"/>
      <c r="K482" s="482"/>
      <c r="L482" s="482"/>
      <c r="M482" s="482"/>
      <c r="N482" s="483"/>
      <c r="O482" s="479" t="s">
        <v>43</v>
      </c>
      <c r="P482" s="480"/>
      <c r="Q482" s="480"/>
      <c r="R482" s="480"/>
      <c r="S482" s="480"/>
      <c r="T482" s="480"/>
      <c r="U482" s="481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x14ac:dyDescent="0.2">
      <c r="A483" s="482"/>
      <c r="B483" s="482"/>
      <c r="C483" s="482"/>
      <c r="D483" s="482"/>
      <c r="E483" s="482"/>
      <c r="F483" s="482"/>
      <c r="G483" s="482"/>
      <c r="H483" s="482"/>
      <c r="I483" s="482"/>
      <c r="J483" s="482"/>
      <c r="K483" s="482"/>
      <c r="L483" s="482"/>
      <c r="M483" s="482"/>
      <c r="N483" s="483"/>
      <c r="O483" s="479" t="s">
        <v>43</v>
      </c>
      <c r="P483" s="480"/>
      <c r="Q483" s="480"/>
      <c r="R483" s="480"/>
      <c r="S483" s="480"/>
      <c r="T483" s="480"/>
      <c r="U483" s="481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customHeight="1" x14ac:dyDescent="0.25">
      <c r="A484" s="473" t="s">
        <v>234</v>
      </c>
      <c r="B484" s="473"/>
      <c r="C484" s="473"/>
      <c r="D484" s="473"/>
      <c r="E484" s="473"/>
      <c r="F484" s="473"/>
      <c r="G484" s="473"/>
      <c r="H484" s="473"/>
      <c r="I484" s="473"/>
      <c r="J484" s="473"/>
      <c r="K484" s="473"/>
      <c r="L484" s="473"/>
      <c r="M484" s="473"/>
      <c r="N484" s="473"/>
      <c r="O484" s="473"/>
      <c r="P484" s="473"/>
      <c r="Q484" s="473"/>
      <c r="R484" s="473"/>
      <c r="S484" s="473"/>
      <c r="T484" s="473"/>
      <c r="U484" s="473"/>
      <c r="V484" s="473"/>
      <c r="W484" s="473"/>
      <c r="X484" s="473"/>
      <c r="Y484" s="473"/>
      <c r="Z484" s="67"/>
      <c r="AA484" s="67"/>
    </row>
    <row r="485" spans="1:67" ht="27" customHeight="1" x14ac:dyDescent="0.25">
      <c r="A485" s="64" t="s">
        <v>701</v>
      </c>
      <c r="B485" s="64" t="s">
        <v>702</v>
      </c>
      <c r="C485" s="37">
        <v>4301060412</v>
      </c>
      <c r="D485" s="474">
        <v>4680115885509</v>
      </c>
      <c r="E485" s="474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83</v>
      </c>
      <c r="L485" s="39" t="s">
        <v>82</v>
      </c>
      <c r="M485" s="39"/>
      <c r="N485" s="38">
        <v>35</v>
      </c>
      <c r="O485" s="758" t="s">
        <v>703</v>
      </c>
      <c r="P485" s="476"/>
      <c r="Q485" s="476"/>
      <c r="R485" s="476"/>
      <c r="S485" s="47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204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82"/>
      <c r="B486" s="482"/>
      <c r="C486" s="482"/>
      <c r="D486" s="482"/>
      <c r="E486" s="482"/>
      <c r="F486" s="482"/>
      <c r="G486" s="482"/>
      <c r="H486" s="482"/>
      <c r="I486" s="482"/>
      <c r="J486" s="482"/>
      <c r="K486" s="482"/>
      <c r="L486" s="482"/>
      <c r="M486" s="482"/>
      <c r="N486" s="483"/>
      <c r="O486" s="479" t="s">
        <v>43</v>
      </c>
      <c r="P486" s="480"/>
      <c r="Q486" s="480"/>
      <c r="R486" s="480"/>
      <c r="S486" s="480"/>
      <c r="T486" s="480"/>
      <c r="U486" s="481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x14ac:dyDescent="0.2">
      <c r="A487" s="482"/>
      <c r="B487" s="482"/>
      <c r="C487" s="482"/>
      <c r="D487" s="482"/>
      <c r="E487" s="482"/>
      <c r="F487" s="482"/>
      <c r="G487" s="482"/>
      <c r="H487" s="482"/>
      <c r="I487" s="482"/>
      <c r="J487" s="482"/>
      <c r="K487" s="482"/>
      <c r="L487" s="482"/>
      <c r="M487" s="482"/>
      <c r="N487" s="483"/>
      <c r="O487" s="479" t="s">
        <v>43</v>
      </c>
      <c r="P487" s="480"/>
      <c r="Q487" s="480"/>
      <c r="R487" s="480"/>
      <c r="S487" s="480"/>
      <c r="T487" s="480"/>
      <c r="U487" s="481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customHeight="1" x14ac:dyDescent="0.2">
      <c r="A488" s="471" t="s">
        <v>704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55"/>
      <c r="AA488" s="55"/>
    </row>
    <row r="489" spans="1:67" ht="16.5" customHeight="1" x14ac:dyDescent="0.25">
      <c r="A489" s="472" t="s">
        <v>704</v>
      </c>
      <c r="B489" s="472"/>
      <c r="C489" s="472"/>
      <c r="D489" s="472"/>
      <c r="E489" s="472"/>
      <c r="F489" s="472"/>
      <c r="G489" s="472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  <c r="U489" s="472"/>
      <c r="V489" s="472"/>
      <c r="W489" s="472"/>
      <c r="X489" s="472"/>
      <c r="Y489" s="472"/>
      <c r="Z489" s="66"/>
      <c r="AA489" s="66"/>
    </row>
    <row r="490" spans="1:67" ht="14.25" customHeight="1" x14ac:dyDescent="0.25">
      <c r="A490" s="473" t="s">
        <v>129</v>
      </c>
      <c r="B490" s="473"/>
      <c r="C490" s="473"/>
      <c r="D490" s="473"/>
      <c r="E490" s="473"/>
      <c r="F490" s="473"/>
      <c r="G490" s="473"/>
      <c r="H490" s="473"/>
      <c r="I490" s="473"/>
      <c r="J490" s="473"/>
      <c r="K490" s="473"/>
      <c r="L490" s="473"/>
      <c r="M490" s="473"/>
      <c r="N490" s="473"/>
      <c r="O490" s="473"/>
      <c r="P490" s="473"/>
      <c r="Q490" s="473"/>
      <c r="R490" s="473"/>
      <c r="S490" s="473"/>
      <c r="T490" s="473"/>
      <c r="U490" s="473"/>
      <c r="V490" s="473"/>
      <c r="W490" s="473"/>
      <c r="X490" s="473"/>
      <c r="Y490" s="473"/>
      <c r="Z490" s="67"/>
      <c r="AA490" s="67"/>
    </row>
    <row r="491" spans="1:67" ht="27" customHeight="1" x14ac:dyDescent="0.25">
      <c r="A491" s="64" t="s">
        <v>705</v>
      </c>
      <c r="B491" s="64" t="s">
        <v>706</v>
      </c>
      <c r="C491" s="37">
        <v>4301011795</v>
      </c>
      <c r="D491" s="474">
        <v>4607091389067</v>
      </c>
      <c r="E491" s="47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125</v>
      </c>
      <c r="L491" s="39" t="s">
        <v>124</v>
      </c>
      <c r="M491" s="39"/>
      <c r="N491" s="38">
        <v>60</v>
      </c>
      <c r="O491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76"/>
      <c r="Q491" s="476"/>
      <c r="R491" s="476"/>
      <c r="S491" s="47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customHeight="1" x14ac:dyDescent="0.25">
      <c r="A492" s="64" t="s">
        <v>707</v>
      </c>
      <c r="B492" s="64" t="s">
        <v>708</v>
      </c>
      <c r="C492" s="37">
        <v>4301011376</v>
      </c>
      <c r="D492" s="474">
        <v>4680115885226</v>
      </c>
      <c r="E492" s="474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125</v>
      </c>
      <c r="L492" s="39" t="s">
        <v>144</v>
      </c>
      <c r="M492" s="39"/>
      <c r="N492" s="38">
        <v>60</v>
      </c>
      <c r="O492" s="7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76"/>
      <c r="Q492" s="476"/>
      <c r="R492" s="476"/>
      <c r="S492" s="47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709</v>
      </c>
      <c r="B493" s="64" t="s">
        <v>710</v>
      </c>
      <c r="C493" s="37">
        <v>4301011779</v>
      </c>
      <c r="D493" s="474">
        <v>4607091383522</v>
      </c>
      <c r="E493" s="47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125</v>
      </c>
      <c r="L493" s="39" t="s">
        <v>124</v>
      </c>
      <c r="M493" s="39"/>
      <c r="N493" s="38">
        <v>60</v>
      </c>
      <c r="O493" s="7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76"/>
      <c r="Q493" s="476"/>
      <c r="R493" s="476"/>
      <c r="S493" s="47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711</v>
      </c>
      <c r="B494" s="64" t="s">
        <v>712</v>
      </c>
      <c r="C494" s="37">
        <v>4301011961</v>
      </c>
      <c r="D494" s="474">
        <v>4680115885271</v>
      </c>
      <c r="E494" s="474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125</v>
      </c>
      <c r="L494" s="39" t="s">
        <v>124</v>
      </c>
      <c r="M494" s="39"/>
      <c r="N494" s="38">
        <v>60</v>
      </c>
      <c r="O494" s="762" t="s">
        <v>713</v>
      </c>
      <c r="P494" s="476"/>
      <c r="Q494" s="476"/>
      <c r="R494" s="476"/>
      <c r="S494" s="47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customHeight="1" x14ac:dyDescent="0.25">
      <c r="A495" s="64" t="s">
        <v>714</v>
      </c>
      <c r="B495" s="64" t="s">
        <v>715</v>
      </c>
      <c r="C495" s="37">
        <v>4301011774</v>
      </c>
      <c r="D495" s="474">
        <v>4680115884502</v>
      </c>
      <c r="E495" s="474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125</v>
      </c>
      <c r="L495" s="39" t="s">
        <v>124</v>
      </c>
      <c r="M495" s="39"/>
      <c r="N495" s="38">
        <v>60</v>
      </c>
      <c r="O495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76"/>
      <c r="Q495" s="476"/>
      <c r="R495" s="476"/>
      <c r="S495" s="47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716</v>
      </c>
      <c r="B496" s="64" t="s">
        <v>717</v>
      </c>
      <c r="C496" s="37">
        <v>4301011771</v>
      </c>
      <c r="D496" s="474">
        <v>4607091389104</v>
      </c>
      <c r="E496" s="474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125</v>
      </c>
      <c r="L496" s="39" t="s">
        <v>124</v>
      </c>
      <c r="M496" s="39"/>
      <c r="N496" s="38">
        <v>60</v>
      </c>
      <c r="O496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76"/>
      <c r="Q496" s="476"/>
      <c r="R496" s="476"/>
      <c r="S496" s="47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718</v>
      </c>
      <c r="B497" s="64" t="s">
        <v>719</v>
      </c>
      <c r="C497" s="37">
        <v>4301011799</v>
      </c>
      <c r="D497" s="474">
        <v>4680115884519</v>
      </c>
      <c r="E497" s="47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125</v>
      </c>
      <c r="L497" s="39" t="s">
        <v>144</v>
      </c>
      <c r="M497" s="39"/>
      <c r="N497" s="38">
        <v>60</v>
      </c>
      <c r="O497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76"/>
      <c r="Q497" s="476"/>
      <c r="R497" s="476"/>
      <c r="S497" s="47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720</v>
      </c>
      <c r="B498" s="64" t="s">
        <v>721</v>
      </c>
      <c r="C498" s="37">
        <v>4301011778</v>
      </c>
      <c r="D498" s="474">
        <v>4680115880603</v>
      </c>
      <c r="E498" s="474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83</v>
      </c>
      <c r="L498" s="39" t="s">
        <v>124</v>
      </c>
      <c r="M498" s="39"/>
      <c r="N498" s="38">
        <v>60</v>
      </c>
      <c r="O498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76"/>
      <c r="Q498" s="476"/>
      <c r="R498" s="476"/>
      <c r="S498" s="477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722</v>
      </c>
      <c r="B499" s="64" t="s">
        <v>723</v>
      </c>
      <c r="C499" s="37">
        <v>4301011775</v>
      </c>
      <c r="D499" s="474">
        <v>4607091389999</v>
      </c>
      <c r="E499" s="474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83</v>
      </c>
      <c r="L499" s="39" t="s">
        <v>124</v>
      </c>
      <c r="M499" s="39"/>
      <c r="N499" s="38">
        <v>60</v>
      </c>
      <c r="O499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76"/>
      <c r="Q499" s="476"/>
      <c r="R499" s="476"/>
      <c r="S499" s="477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724</v>
      </c>
      <c r="B500" s="64" t="s">
        <v>725</v>
      </c>
      <c r="C500" s="37">
        <v>4301011959</v>
      </c>
      <c r="D500" s="474">
        <v>4680115882782</v>
      </c>
      <c r="E500" s="474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83</v>
      </c>
      <c r="L500" s="39" t="s">
        <v>124</v>
      </c>
      <c r="M500" s="39"/>
      <c r="N500" s="38">
        <v>60</v>
      </c>
      <c r="O500" s="768" t="s">
        <v>726</v>
      </c>
      <c r="P500" s="476"/>
      <c r="Q500" s="476"/>
      <c r="R500" s="476"/>
      <c r="S500" s="47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727</v>
      </c>
      <c r="B501" s="64" t="s">
        <v>728</v>
      </c>
      <c r="C501" s="37">
        <v>4301011190</v>
      </c>
      <c r="D501" s="474">
        <v>4607091389098</v>
      </c>
      <c r="E501" s="474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83</v>
      </c>
      <c r="L501" s="39" t="s">
        <v>144</v>
      </c>
      <c r="M501" s="39"/>
      <c r="N501" s="38">
        <v>50</v>
      </c>
      <c r="O501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76"/>
      <c r="Q501" s="476"/>
      <c r="R501" s="476"/>
      <c r="S501" s="47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729</v>
      </c>
      <c r="B502" s="64" t="s">
        <v>730</v>
      </c>
      <c r="C502" s="37">
        <v>4301011784</v>
      </c>
      <c r="D502" s="474">
        <v>4607091389982</v>
      </c>
      <c r="E502" s="474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83</v>
      </c>
      <c r="L502" s="39" t="s">
        <v>124</v>
      </c>
      <c r="M502" s="39"/>
      <c r="N502" s="38">
        <v>60</v>
      </c>
      <c r="O50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76"/>
      <c r="Q502" s="476"/>
      <c r="R502" s="476"/>
      <c r="S502" s="47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x14ac:dyDescent="0.2">
      <c r="A503" s="482"/>
      <c r="B503" s="482"/>
      <c r="C503" s="482"/>
      <c r="D503" s="482"/>
      <c r="E503" s="482"/>
      <c r="F503" s="482"/>
      <c r="G503" s="482"/>
      <c r="H503" s="482"/>
      <c r="I503" s="482"/>
      <c r="J503" s="482"/>
      <c r="K503" s="482"/>
      <c r="L503" s="482"/>
      <c r="M503" s="482"/>
      <c r="N503" s="483"/>
      <c r="O503" s="479" t="s">
        <v>43</v>
      </c>
      <c r="P503" s="480"/>
      <c r="Q503" s="480"/>
      <c r="R503" s="480"/>
      <c r="S503" s="480"/>
      <c r="T503" s="480"/>
      <c r="U503" s="481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x14ac:dyDescent="0.2">
      <c r="A504" s="482"/>
      <c r="B504" s="482"/>
      <c r="C504" s="482"/>
      <c r="D504" s="482"/>
      <c r="E504" s="482"/>
      <c r="F504" s="482"/>
      <c r="G504" s="482"/>
      <c r="H504" s="482"/>
      <c r="I504" s="482"/>
      <c r="J504" s="482"/>
      <c r="K504" s="482"/>
      <c r="L504" s="482"/>
      <c r="M504" s="482"/>
      <c r="N504" s="483"/>
      <c r="O504" s="479" t="s">
        <v>43</v>
      </c>
      <c r="P504" s="480"/>
      <c r="Q504" s="480"/>
      <c r="R504" s="480"/>
      <c r="S504" s="480"/>
      <c r="T504" s="480"/>
      <c r="U504" s="481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customHeight="1" x14ac:dyDescent="0.25">
      <c r="A505" s="473" t="s">
        <v>121</v>
      </c>
      <c r="B505" s="473"/>
      <c r="C505" s="473"/>
      <c r="D505" s="473"/>
      <c r="E505" s="473"/>
      <c r="F505" s="473"/>
      <c r="G505" s="473"/>
      <c r="H505" s="473"/>
      <c r="I505" s="473"/>
      <c r="J505" s="473"/>
      <c r="K505" s="473"/>
      <c r="L505" s="473"/>
      <c r="M505" s="473"/>
      <c r="N505" s="473"/>
      <c r="O505" s="473"/>
      <c r="P505" s="473"/>
      <c r="Q505" s="473"/>
      <c r="R505" s="473"/>
      <c r="S505" s="473"/>
      <c r="T505" s="473"/>
      <c r="U505" s="473"/>
      <c r="V505" s="473"/>
      <c r="W505" s="473"/>
      <c r="X505" s="473"/>
      <c r="Y505" s="473"/>
      <c r="Z505" s="67"/>
      <c r="AA505" s="67"/>
    </row>
    <row r="506" spans="1:67" ht="16.5" customHeight="1" x14ac:dyDescent="0.25">
      <c r="A506" s="64" t="s">
        <v>731</v>
      </c>
      <c r="B506" s="64" t="s">
        <v>732</v>
      </c>
      <c r="C506" s="37">
        <v>4301020222</v>
      </c>
      <c r="D506" s="474">
        <v>4607091388930</v>
      </c>
      <c r="E506" s="474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125</v>
      </c>
      <c r="L506" s="39" t="s">
        <v>124</v>
      </c>
      <c r="M506" s="39"/>
      <c r="N506" s="38">
        <v>55</v>
      </c>
      <c r="O506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76"/>
      <c r="Q506" s="476"/>
      <c r="R506" s="476"/>
      <c r="S506" s="47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customHeight="1" x14ac:dyDescent="0.25">
      <c r="A507" s="64" t="s">
        <v>733</v>
      </c>
      <c r="B507" s="64" t="s">
        <v>734</v>
      </c>
      <c r="C507" s="37">
        <v>4301020206</v>
      </c>
      <c r="D507" s="474">
        <v>4680115880054</v>
      </c>
      <c r="E507" s="474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83</v>
      </c>
      <c r="L507" s="39" t="s">
        <v>124</v>
      </c>
      <c r="M507" s="39"/>
      <c r="N507" s="38">
        <v>55</v>
      </c>
      <c r="O507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76"/>
      <c r="Q507" s="476"/>
      <c r="R507" s="476"/>
      <c r="S507" s="47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82"/>
      <c r="B508" s="482"/>
      <c r="C508" s="482"/>
      <c r="D508" s="482"/>
      <c r="E508" s="482"/>
      <c r="F508" s="482"/>
      <c r="G508" s="482"/>
      <c r="H508" s="482"/>
      <c r="I508" s="482"/>
      <c r="J508" s="482"/>
      <c r="K508" s="482"/>
      <c r="L508" s="482"/>
      <c r="M508" s="482"/>
      <c r="N508" s="483"/>
      <c r="O508" s="479" t="s">
        <v>43</v>
      </c>
      <c r="P508" s="480"/>
      <c r="Q508" s="480"/>
      <c r="R508" s="480"/>
      <c r="S508" s="480"/>
      <c r="T508" s="480"/>
      <c r="U508" s="481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x14ac:dyDescent="0.2">
      <c r="A509" s="482"/>
      <c r="B509" s="482"/>
      <c r="C509" s="482"/>
      <c r="D509" s="482"/>
      <c r="E509" s="482"/>
      <c r="F509" s="482"/>
      <c r="G509" s="482"/>
      <c r="H509" s="482"/>
      <c r="I509" s="482"/>
      <c r="J509" s="482"/>
      <c r="K509" s="482"/>
      <c r="L509" s="482"/>
      <c r="M509" s="482"/>
      <c r="N509" s="483"/>
      <c r="O509" s="479" t="s">
        <v>43</v>
      </c>
      <c r="P509" s="480"/>
      <c r="Q509" s="480"/>
      <c r="R509" s="480"/>
      <c r="S509" s="480"/>
      <c r="T509" s="480"/>
      <c r="U509" s="481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customHeight="1" x14ac:dyDescent="0.25">
      <c r="A510" s="473" t="s">
        <v>79</v>
      </c>
      <c r="B510" s="473"/>
      <c r="C510" s="473"/>
      <c r="D510" s="473"/>
      <c r="E510" s="473"/>
      <c r="F510" s="473"/>
      <c r="G510" s="473"/>
      <c r="H510" s="473"/>
      <c r="I510" s="473"/>
      <c r="J510" s="473"/>
      <c r="K510" s="473"/>
      <c r="L510" s="473"/>
      <c r="M510" s="473"/>
      <c r="N510" s="473"/>
      <c r="O510" s="473"/>
      <c r="P510" s="473"/>
      <c r="Q510" s="473"/>
      <c r="R510" s="473"/>
      <c r="S510" s="473"/>
      <c r="T510" s="473"/>
      <c r="U510" s="473"/>
      <c r="V510" s="473"/>
      <c r="W510" s="473"/>
      <c r="X510" s="473"/>
      <c r="Y510" s="473"/>
      <c r="Z510" s="67"/>
      <c r="AA510" s="67"/>
    </row>
    <row r="511" spans="1:67" ht="27" customHeight="1" x14ac:dyDescent="0.25">
      <c r="A511" s="64" t="s">
        <v>735</v>
      </c>
      <c r="B511" s="64" t="s">
        <v>736</v>
      </c>
      <c r="C511" s="37">
        <v>4301031252</v>
      </c>
      <c r="D511" s="474">
        <v>4680115883116</v>
      </c>
      <c r="E511" s="47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125</v>
      </c>
      <c r="L511" s="39" t="s">
        <v>124</v>
      </c>
      <c r="M511" s="39"/>
      <c r="N511" s="38">
        <v>60</v>
      </c>
      <c r="O511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76"/>
      <c r="Q511" s="476"/>
      <c r="R511" s="476"/>
      <c r="S511" s="47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customHeight="1" x14ac:dyDescent="0.25">
      <c r="A512" s="64" t="s">
        <v>737</v>
      </c>
      <c r="B512" s="64" t="s">
        <v>738</v>
      </c>
      <c r="C512" s="37">
        <v>4301031248</v>
      </c>
      <c r="D512" s="474">
        <v>4680115883093</v>
      </c>
      <c r="E512" s="47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125</v>
      </c>
      <c r="L512" s="39" t="s">
        <v>82</v>
      </c>
      <c r="M512" s="39"/>
      <c r="N512" s="38">
        <v>60</v>
      </c>
      <c r="O512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76"/>
      <c r="Q512" s="476"/>
      <c r="R512" s="476"/>
      <c r="S512" s="47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739</v>
      </c>
      <c r="B513" s="64" t="s">
        <v>740</v>
      </c>
      <c r="C513" s="37">
        <v>4301031250</v>
      </c>
      <c r="D513" s="474">
        <v>4680115883109</v>
      </c>
      <c r="E513" s="47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125</v>
      </c>
      <c r="L513" s="39" t="s">
        <v>82</v>
      </c>
      <c r="M513" s="39"/>
      <c r="N513" s="38">
        <v>60</v>
      </c>
      <c r="O513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76"/>
      <c r="Q513" s="476"/>
      <c r="R513" s="476"/>
      <c r="S513" s="47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741</v>
      </c>
      <c r="B514" s="64" t="s">
        <v>742</v>
      </c>
      <c r="C514" s="37">
        <v>4301031249</v>
      </c>
      <c r="D514" s="474">
        <v>4680115882072</v>
      </c>
      <c r="E514" s="474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83</v>
      </c>
      <c r="L514" s="39" t="s">
        <v>124</v>
      </c>
      <c r="M514" s="39"/>
      <c r="N514" s="38">
        <v>60</v>
      </c>
      <c r="O514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76"/>
      <c r="Q514" s="476"/>
      <c r="R514" s="476"/>
      <c r="S514" s="47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743</v>
      </c>
      <c r="B515" s="64" t="s">
        <v>744</v>
      </c>
      <c r="C515" s="37">
        <v>4301031251</v>
      </c>
      <c r="D515" s="474">
        <v>4680115882102</v>
      </c>
      <c r="E515" s="474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83</v>
      </c>
      <c r="L515" s="39" t="s">
        <v>82</v>
      </c>
      <c r="M515" s="39"/>
      <c r="N515" s="38">
        <v>60</v>
      </c>
      <c r="O515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76"/>
      <c r="Q515" s="476"/>
      <c r="R515" s="476"/>
      <c r="S515" s="47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745</v>
      </c>
      <c r="B516" s="64" t="s">
        <v>746</v>
      </c>
      <c r="C516" s="37">
        <v>4301031253</v>
      </c>
      <c r="D516" s="474">
        <v>4680115882096</v>
      </c>
      <c r="E516" s="474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83</v>
      </c>
      <c r="L516" s="39" t="s">
        <v>82</v>
      </c>
      <c r="M516" s="39"/>
      <c r="N516" s="38">
        <v>60</v>
      </c>
      <c r="O516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76"/>
      <c r="Q516" s="476"/>
      <c r="R516" s="476"/>
      <c r="S516" s="47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x14ac:dyDescent="0.2">
      <c r="A517" s="482"/>
      <c r="B517" s="482"/>
      <c r="C517" s="482"/>
      <c r="D517" s="482"/>
      <c r="E517" s="482"/>
      <c r="F517" s="482"/>
      <c r="G517" s="482"/>
      <c r="H517" s="482"/>
      <c r="I517" s="482"/>
      <c r="J517" s="482"/>
      <c r="K517" s="482"/>
      <c r="L517" s="482"/>
      <c r="M517" s="482"/>
      <c r="N517" s="483"/>
      <c r="O517" s="479" t="s">
        <v>43</v>
      </c>
      <c r="P517" s="480"/>
      <c r="Q517" s="480"/>
      <c r="R517" s="480"/>
      <c r="S517" s="480"/>
      <c r="T517" s="480"/>
      <c r="U517" s="481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x14ac:dyDescent="0.2">
      <c r="A518" s="482"/>
      <c r="B518" s="482"/>
      <c r="C518" s="482"/>
      <c r="D518" s="482"/>
      <c r="E518" s="482"/>
      <c r="F518" s="482"/>
      <c r="G518" s="482"/>
      <c r="H518" s="482"/>
      <c r="I518" s="482"/>
      <c r="J518" s="482"/>
      <c r="K518" s="482"/>
      <c r="L518" s="482"/>
      <c r="M518" s="482"/>
      <c r="N518" s="483"/>
      <c r="O518" s="479" t="s">
        <v>43</v>
      </c>
      <c r="P518" s="480"/>
      <c r="Q518" s="480"/>
      <c r="R518" s="480"/>
      <c r="S518" s="480"/>
      <c r="T518" s="480"/>
      <c r="U518" s="481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customHeight="1" x14ac:dyDescent="0.25">
      <c r="A519" s="473" t="s">
        <v>87</v>
      </c>
      <c r="B519" s="473"/>
      <c r="C519" s="473"/>
      <c r="D519" s="473"/>
      <c r="E519" s="473"/>
      <c r="F519" s="473"/>
      <c r="G519" s="473"/>
      <c r="H519" s="473"/>
      <c r="I519" s="473"/>
      <c r="J519" s="473"/>
      <c r="K519" s="473"/>
      <c r="L519" s="473"/>
      <c r="M519" s="473"/>
      <c r="N519" s="473"/>
      <c r="O519" s="473"/>
      <c r="P519" s="473"/>
      <c r="Q519" s="473"/>
      <c r="R519" s="473"/>
      <c r="S519" s="473"/>
      <c r="T519" s="473"/>
      <c r="U519" s="473"/>
      <c r="V519" s="473"/>
      <c r="W519" s="473"/>
      <c r="X519" s="473"/>
      <c r="Y519" s="473"/>
      <c r="Z519" s="67"/>
      <c r="AA519" s="67"/>
    </row>
    <row r="520" spans="1:67" ht="16.5" customHeight="1" x14ac:dyDescent="0.25">
      <c r="A520" s="64" t="s">
        <v>747</v>
      </c>
      <c r="B520" s="64" t="s">
        <v>748</v>
      </c>
      <c r="C520" s="37">
        <v>4301051230</v>
      </c>
      <c r="D520" s="474">
        <v>4607091383409</v>
      </c>
      <c r="E520" s="474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125</v>
      </c>
      <c r="L520" s="39" t="s">
        <v>82</v>
      </c>
      <c r="M520" s="39"/>
      <c r="N520" s="38">
        <v>45</v>
      </c>
      <c r="O520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76"/>
      <c r="Q520" s="476"/>
      <c r="R520" s="476"/>
      <c r="S520" s="477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customHeight="1" x14ac:dyDescent="0.25">
      <c r="A521" s="64" t="s">
        <v>749</v>
      </c>
      <c r="B521" s="64" t="s">
        <v>750</v>
      </c>
      <c r="C521" s="37">
        <v>4301051231</v>
      </c>
      <c r="D521" s="474">
        <v>4607091383416</v>
      </c>
      <c r="E521" s="474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125</v>
      </c>
      <c r="L521" s="39" t="s">
        <v>82</v>
      </c>
      <c r="M521" s="39"/>
      <c r="N521" s="38">
        <v>45</v>
      </c>
      <c r="O521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76"/>
      <c r="Q521" s="476"/>
      <c r="R521" s="476"/>
      <c r="S521" s="477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customHeight="1" x14ac:dyDescent="0.25">
      <c r="A522" s="64" t="s">
        <v>751</v>
      </c>
      <c r="B522" s="64" t="s">
        <v>752</v>
      </c>
      <c r="C522" s="37">
        <v>4301051058</v>
      </c>
      <c r="D522" s="474">
        <v>4680115883536</v>
      </c>
      <c r="E522" s="474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83</v>
      </c>
      <c r="L522" s="39" t="s">
        <v>82</v>
      </c>
      <c r="M522" s="39"/>
      <c r="N522" s="38">
        <v>45</v>
      </c>
      <c r="O522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76"/>
      <c r="Q522" s="476"/>
      <c r="R522" s="476"/>
      <c r="S522" s="47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x14ac:dyDescent="0.2">
      <c r="A523" s="482"/>
      <c r="B523" s="482"/>
      <c r="C523" s="482"/>
      <c r="D523" s="482"/>
      <c r="E523" s="482"/>
      <c r="F523" s="482"/>
      <c r="G523" s="482"/>
      <c r="H523" s="482"/>
      <c r="I523" s="482"/>
      <c r="J523" s="482"/>
      <c r="K523" s="482"/>
      <c r="L523" s="482"/>
      <c r="M523" s="482"/>
      <c r="N523" s="483"/>
      <c r="O523" s="479" t="s">
        <v>43</v>
      </c>
      <c r="P523" s="480"/>
      <c r="Q523" s="480"/>
      <c r="R523" s="480"/>
      <c r="S523" s="480"/>
      <c r="T523" s="480"/>
      <c r="U523" s="481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x14ac:dyDescent="0.2">
      <c r="A524" s="482"/>
      <c r="B524" s="482"/>
      <c r="C524" s="482"/>
      <c r="D524" s="482"/>
      <c r="E524" s="482"/>
      <c r="F524" s="482"/>
      <c r="G524" s="482"/>
      <c r="H524" s="482"/>
      <c r="I524" s="482"/>
      <c r="J524" s="482"/>
      <c r="K524" s="482"/>
      <c r="L524" s="482"/>
      <c r="M524" s="482"/>
      <c r="N524" s="483"/>
      <c r="O524" s="479" t="s">
        <v>43</v>
      </c>
      <c r="P524" s="480"/>
      <c r="Q524" s="480"/>
      <c r="R524" s="480"/>
      <c r="S524" s="480"/>
      <c r="T524" s="480"/>
      <c r="U524" s="481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customHeight="1" x14ac:dyDescent="0.25">
      <c r="A525" s="473" t="s">
        <v>234</v>
      </c>
      <c r="B525" s="473"/>
      <c r="C525" s="473"/>
      <c r="D525" s="473"/>
      <c r="E525" s="473"/>
      <c r="F525" s="473"/>
      <c r="G525" s="473"/>
      <c r="H525" s="473"/>
      <c r="I525" s="473"/>
      <c r="J525" s="473"/>
      <c r="K525" s="473"/>
      <c r="L525" s="473"/>
      <c r="M525" s="473"/>
      <c r="N525" s="473"/>
      <c r="O525" s="473"/>
      <c r="P525" s="473"/>
      <c r="Q525" s="473"/>
      <c r="R525" s="473"/>
      <c r="S525" s="473"/>
      <c r="T525" s="473"/>
      <c r="U525" s="473"/>
      <c r="V525" s="473"/>
      <c r="W525" s="473"/>
      <c r="X525" s="473"/>
      <c r="Y525" s="473"/>
      <c r="Z525" s="67"/>
      <c r="AA525" s="67"/>
    </row>
    <row r="526" spans="1:67" ht="16.5" customHeight="1" x14ac:dyDescent="0.25">
      <c r="A526" s="64" t="s">
        <v>753</v>
      </c>
      <c r="B526" s="64" t="s">
        <v>754</v>
      </c>
      <c r="C526" s="37">
        <v>4301060363</v>
      </c>
      <c r="D526" s="474">
        <v>4680115885035</v>
      </c>
      <c r="E526" s="474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125</v>
      </c>
      <c r="L526" s="39" t="s">
        <v>82</v>
      </c>
      <c r="M526" s="39"/>
      <c r="N526" s="38">
        <v>35</v>
      </c>
      <c r="O526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76"/>
      <c r="Q526" s="476"/>
      <c r="R526" s="476"/>
      <c r="S526" s="47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82"/>
      <c r="B527" s="482"/>
      <c r="C527" s="482"/>
      <c r="D527" s="482"/>
      <c r="E527" s="482"/>
      <c r="F527" s="482"/>
      <c r="G527" s="482"/>
      <c r="H527" s="482"/>
      <c r="I527" s="482"/>
      <c r="J527" s="482"/>
      <c r="K527" s="482"/>
      <c r="L527" s="482"/>
      <c r="M527" s="482"/>
      <c r="N527" s="483"/>
      <c r="O527" s="479" t="s">
        <v>43</v>
      </c>
      <c r="P527" s="480"/>
      <c r="Q527" s="480"/>
      <c r="R527" s="480"/>
      <c r="S527" s="480"/>
      <c r="T527" s="480"/>
      <c r="U527" s="481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x14ac:dyDescent="0.2">
      <c r="A528" s="482"/>
      <c r="B528" s="482"/>
      <c r="C528" s="482"/>
      <c r="D528" s="482"/>
      <c r="E528" s="482"/>
      <c r="F528" s="482"/>
      <c r="G528" s="482"/>
      <c r="H528" s="482"/>
      <c r="I528" s="482"/>
      <c r="J528" s="482"/>
      <c r="K528" s="482"/>
      <c r="L528" s="482"/>
      <c r="M528" s="482"/>
      <c r="N528" s="483"/>
      <c r="O528" s="479" t="s">
        <v>43</v>
      </c>
      <c r="P528" s="480"/>
      <c r="Q528" s="480"/>
      <c r="R528" s="480"/>
      <c r="S528" s="480"/>
      <c r="T528" s="480"/>
      <c r="U528" s="481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customHeight="1" x14ac:dyDescent="0.2">
      <c r="A529" s="471" t="s">
        <v>755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55"/>
      <c r="AA529" s="55"/>
    </row>
    <row r="530" spans="1:67" ht="16.5" customHeight="1" x14ac:dyDescent="0.25">
      <c r="A530" s="472" t="s">
        <v>755</v>
      </c>
      <c r="B530" s="472"/>
      <c r="C530" s="472"/>
      <c r="D530" s="472"/>
      <c r="E530" s="472"/>
      <c r="F530" s="472"/>
      <c r="G530" s="472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  <c r="U530" s="472"/>
      <c r="V530" s="472"/>
      <c r="W530" s="472"/>
      <c r="X530" s="472"/>
      <c r="Y530" s="472"/>
      <c r="Z530" s="66"/>
      <c r="AA530" s="66"/>
    </row>
    <row r="531" spans="1:67" ht="14.25" customHeight="1" x14ac:dyDescent="0.25">
      <c r="A531" s="473" t="s">
        <v>129</v>
      </c>
      <c r="B531" s="473"/>
      <c r="C531" s="473"/>
      <c r="D531" s="473"/>
      <c r="E531" s="473"/>
      <c r="F531" s="473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473"/>
      <c r="U531" s="473"/>
      <c r="V531" s="473"/>
      <c r="W531" s="473"/>
      <c r="X531" s="473"/>
      <c r="Y531" s="473"/>
      <c r="Z531" s="67"/>
      <c r="AA531" s="67"/>
    </row>
    <row r="532" spans="1:67" ht="27" customHeight="1" x14ac:dyDescent="0.25">
      <c r="A532" s="64" t="s">
        <v>756</v>
      </c>
      <c r="B532" s="64" t="s">
        <v>757</v>
      </c>
      <c r="C532" s="37">
        <v>4301011763</v>
      </c>
      <c r="D532" s="474">
        <v>4640242181011</v>
      </c>
      <c r="E532" s="474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125</v>
      </c>
      <c r="L532" s="39" t="s">
        <v>144</v>
      </c>
      <c r="M532" s="39"/>
      <c r="N532" s="38">
        <v>55</v>
      </c>
      <c r="O532" s="783" t="s">
        <v>758</v>
      </c>
      <c r="P532" s="476"/>
      <c r="Q532" s="476"/>
      <c r="R532" s="476"/>
      <c r="S532" s="477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customHeight="1" x14ac:dyDescent="0.25">
      <c r="A533" s="64" t="s">
        <v>759</v>
      </c>
      <c r="B533" s="64" t="s">
        <v>760</v>
      </c>
      <c r="C533" s="37">
        <v>4301011951</v>
      </c>
      <c r="D533" s="474">
        <v>4640242180045</v>
      </c>
      <c r="E533" s="474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125</v>
      </c>
      <c r="L533" s="39" t="s">
        <v>124</v>
      </c>
      <c r="M533" s="39"/>
      <c r="N533" s="38">
        <v>55</v>
      </c>
      <c r="O533" s="784" t="s">
        <v>761</v>
      </c>
      <c r="P533" s="476"/>
      <c r="Q533" s="476"/>
      <c r="R533" s="476"/>
      <c r="S533" s="47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762</v>
      </c>
      <c r="B534" s="64" t="s">
        <v>763</v>
      </c>
      <c r="C534" s="37">
        <v>4301011585</v>
      </c>
      <c r="D534" s="474">
        <v>4640242180441</v>
      </c>
      <c r="E534" s="474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125</v>
      </c>
      <c r="L534" s="39" t="s">
        <v>124</v>
      </c>
      <c r="M534" s="39"/>
      <c r="N534" s="38">
        <v>50</v>
      </c>
      <c r="O534" s="785" t="s">
        <v>764</v>
      </c>
      <c r="P534" s="476"/>
      <c r="Q534" s="476"/>
      <c r="R534" s="476"/>
      <c r="S534" s="47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765</v>
      </c>
      <c r="B535" s="64" t="s">
        <v>766</v>
      </c>
      <c r="C535" s="37">
        <v>4301011950</v>
      </c>
      <c r="D535" s="474">
        <v>4640242180601</v>
      </c>
      <c r="E535" s="474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125</v>
      </c>
      <c r="L535" s="39" t="s">
        <v>124</v>
      </c>
      <c r="M535" s="39"/>
      <c r="N535" s="38">
        <v>55</v>
      </c>
      <c r="O535" s="786" t="s">
        <v>767</v>
      </c>
      <c r="P535" s="476"/>
      <c r="Q535" s="476"/>
      <c r="R535" s="476"/>
      <c r="S535" s="47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768</v>
      </c>
      <c r="B536" s="64" t="s">
        <v>769</v>
      </c>
      <c r="C536" s="37">
        <v>4301011584</v>
      </c>
      <c r="D536" s="474">
        <v>4640242180564</v>
      </c>
      <c r="E536" s="474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125</v>
      </c>
      <c r="L536" s="39" t="s">
        <v>124</v>
      </c>
      <c r="M536" s="39"/>
      <c r="N536" s="38">
        <v>50</v>
      </c>
      <c r="O536" s="787" t="s">
        <v>770</v>
      </c>
      <c r="P536" s="476"/>
      <c r="Q536" s="476"/>
      <c r="R536" s="476"/>
      <c r="S536" s="47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771</v>
      </c>
      <c r="B537" s="64" t="s">
        <v>772</v>
      </c>
      <c r="C537" s="37">
        <v>4301011762</v>
      </c>
      <c r="D537" s="474">
        <v>4640242180922</v>
      </c>
      <c r="E537" s="474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125</v>
      </c>
      <c r="L537" s="39" t="s">
        <v>124</v>
      </c>
      <c r="M537" s="39"/>
      <c r="N537" s="38">
        <v>55</v>
      </c>
      <c r="O537" s="788" t="s">
        <v>773</v>
      </c>
      <c r="P537" s="476"/>
      <c r="Q537" s="476"/>
      <c r="R537" s="476"/>
      <c r="S537" s="47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774</v>
      </c>
      <c r="B538" s="64" t="s">
        <v>775</v>
      </c>
      <c r="C538" s="37">
        <v>4301011764</v>
      </c>
      <c r="D538" s="474">
        <v>4640242181189</v>
      </c>
      <c r="E538" s="474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83</v>
      </c>
      <c r="L538" s="39" t="s">
        <v>144</v>
      </c>
      <c r="M538" s="39"/>
      <c r="N538" s="38">
        <v>55</v>
      </c>
      <c r="O538" s="789" t="s">
        <v>776</v>
      </c>
      <c r="P538" s="476"/>
      <c r="Q538" s="476"/>
      <c r="R538" s="476"/>
      <c r="S538" s="47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777</v>
      </c>
      <c r="B539" s="64" t="s">
        <v>778</v>
      </c>
      <c r="C539" s="37">
        <v>4301011551</v>
      </c>
      <c r="D539" s="474">
        <v>4640242180038</v>
      </c>
      <c r="E539" s="47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83</v>
      </c>
      <c r="L539" s="39" t="s">
        <v>124</v>
      </c>
      <c r="M539" s="39"/>
      <c r="N539" s="38">
        <v>50</v>
      </c>
      <c r="O539" s="790" t="s">
        <v>779</v>
      </c>
      <c r="P539" s="476"/>
      <c r="Q539" s="476"/>
      <c r="R539" s="476"/>
      <c r="S539" s="477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780</v>
      </c>
      <c r="B540" s="64" t="s">
        <v>781</v>
      </c>
      <c r="C540" s="37">
        <v>4301011765</v>
      </c>
      <c r="D540" s="474">
        <v>4640242181172</v>
      </c>
      <c r="E540" s="47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83</v>
      </c>
      <c r="L540" s="39" t="s">
        <v>124</v>
      </c>
      <c r="M540" s="39"/>
      <c r="N540" s="38">
        <v>55</v>
      </c>
      <c r="O540" s="791" t="s">
        <v>782</v>
      </c>
      <c r="P540" s="476"/>
      <c r="Q540" s="476"/>
      <c r="R540" s="476"/>
      <c r="S540" s="477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x14ac:dyDescent="0.2">
      <c r="A541" s="482"/>
      <c r="B541" s="482"/>
      <c r="C541" s="482"/>
      <c r="D541" s="482"/>
      <c r="E541" s="482"/>
      <c r="F541" s="482"/>
      <c r="G541" s="482"/>
      <c r="H541" s="482"/>
      <c r="I541" s="482"/>
      <c r="J541" s="482"/>
      <c r="K541" s="482"/>
      <c r="L541" s="482"/>
      <c r="M541" s="482"/>
      <c r="N541" s="483"/>
      <c r="O541" s="479" t="s">
        <v>43</v>
      </c>
      <c r="P541" s="480"/>
      <c r="Q541" s="480"/>
      <c r="R541" s="480"/>
      <c r="S541" s="480"/>
      <c r="T541" s="480"/>
      <c r="U541" s="481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82"/>
      <c r="B542" s="482"/>
      <c r="C542" s="482"/>
      <c r="D542" s="482"/>
      <c r="E542" s="482"/>
      <c r="F542" s="482"/>
      <c r="G542" s="482"/>
      <c r="H542" s="482"/>
      <c r="I542" s="482"/>
      <c r="J542" s="482"/>
      <c r="K542" s="482"/>
      <c r="L542" s="482"/>
      <c r="M542" s="482"/>
      <c r="N542" s="483"/>
      <c r="O542" s="479" t="s">
        <v>43</v>
      </c>
      <c r="P542" s="480"/>
      <c r="Q542" s="480"/>
      <c r="R542" s="480"/>
      <c r="S542" s="480"/>
      <c r="T542" s="480"/>
      <c r="U542" s="481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customHeight="1" x14ac:dyDescent="0.25">
      <c r="A543" s="473" t="s">
        <v>121</v>
      </c>
      <c r="B543" s="473"/>
      <c r="C543" s="473"/>
      <c r="D543" s="473"/>
      <c r="E543" s="473"/>
      <c r="F543" s="473"/>
      <c r="G543" s="473"/>
      <c r="H543" s="473"/>
      <c r="I543" s="473"/>
      <c r="J543" s="473"/>
      <c r="K543" s="473"/>
      <c r="L543" s="473"/>
      <c r="M543" s="473"/>
      <c r="N543" s="473"/>
      <c r="O543" s="473"/>
      <c r="P543" s="473"/>
      <c r="Q543" s="473"/>
      <c r="R543" s="473"/>
      <c r="S543" s="473"/>
      <c r="T543" s="473"/>
      <c r="U543" s="473"/>
      <c r="V543" s="473"/>
      <c r="W543" s="473"/>
      <c r="X543" s="473"/>
      <c r="Y543" s="473"/>
      <c r="Z543" s="67"/>
      <c r="AA543" s="67"/>
    </row>
    <row r="544" spans="1:67" ht="27" customHeight="1" x14ac:dyDescent="0.25">
      <c r="A544" s="64" t="s">
        <v>783</v>
      </c>
      <c r="B544" s="64" t="s">
        <v>784</v>
      </c>
      <c r="C544" s="37">
        <v>4301020260</v>
      </c>
      <c r="D544" s="474">
        <v>4640242180526</v>
      </c>
      <c r="E544" s="474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125</v>
      </c>
      <c r="L544" s="39" t="s">
        <v>124</v>
      </c>
      <c r="M544" s="39"/>
      <c r="N544" s="38">
        <v>50</v>
      </c>
      <c r="O544" s="792" t="s">
        <v>785</v>
      </c>
      <c r="P544" s="476"/>
      <c r="Q544" s="476"/>
      <c r="R544" s="476"/>
      <c r="S544" s="47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customHeight="1" x14ac:dyDescent="0.25">
      <c r="A545" s="64" t="s">
        <v>786</v>
      </c>
      <c r="B545" s="64" t="s">
        <v>787</v>
      </c>
      <c r="C545" s="37">
        <v>4301020269</v>
      </c>
      <c r="D545" s="474">
        <v>4640242180519</v>
      </c>
      <c r="E545" s="474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125</v>
      </c>
      <c r="L545" s="39" t="s">
        <v>144</v>
      </c>
      <c r="M545" s="39"/>
      <c r="N545" s="38">
        <v>50</v>
      </c>
      <c r="O545" s="793" t="s">
        <v>788</v>
      </c>
      <c r="P545" s="476"/>
      <c r="Q545" s="476"/>
      <c r="R545" s="476"/>
      <c r="S545" s="47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789</v>
      </c>
      <c r="B546" s="64" t="s">
        <v>790</v>
      </c>
      <c r="C546" s="37">
        <v>4301020309</v>
      </c>
      <c r="D546" s="474">
        <v>4640242180090</v>
      </c>
      <c r="E546" s="47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125</v>
      </c>
      <c r="L546" s="39" t="s">
        <v>124</v>
      </c>
      <c r="M546" s="39"/>
      <c r="N546" s="38">
        <v>50</v>
      </c>
      <c r="O546" s="794" t="s">
        <v>791</v>
      </c>
      <c r="P546" s="476"/>
      <c r="Q546" s="476"/>
      <c r="R546" s="476"/>
      <c r="S546" s="47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792</v>
      </c>
      <c r="B547" s="64" t="s">
        <v>793</v>
      </c>
      <c r="C547" s="37">
        <v>4301020314</v>
      </c>
      <c r="D547" s="474">
        <v>4640242180090</v>
      </c>
      <c r="E547" s="47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125</v>
      </c>
      <c r="L547" s="39" t="s">
        <v>124</v>
      </c>
      <c r="M547" s="39"/>
      <c r="N547" s="38">
        <v>50</v>
      </c>
      <c r="O547" s="795" t="s">
        <v>794</v>
      </c>
      <c r="P547" s="476"/>
      <c r="Q547" s="476"/>
      <c r="R547" s="476"/>
      <c r="S547" s="47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795</v>
      </c>
      <c r="B548" s="64" t="s">
        <v>796</v>
      </c>
      <c r="C548" s="37">
        <v>4301020295</v>
      </c>
      <c r="D548" s="474">
        <v>4640242181363</v>
      </c>
      <c r="E548" s="474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83</v>
      </c>
      <c r="L548" s="39" t="s">
        <v>124</v>
      </c>
      <c r="M548" s="39"/>
      <c r="N548" s="38">
        <v>50</v>
      </c>
      <c r="O548" s="796" t="s">
        <v>797</v>
      </c>
      <c r="P548" s="476"/>
      <c r="Q548" s="476"/>
      <c r="R548" s="476"/>
      <c r="S548" s="47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82"/>
      <c r="B549" s="482"/>
      <c r="C549" s="482"/>
      <c r="D549" s="482"/>
      <c r="E549" s="482"/>
      <c r="F549" s="482"/>
      <c r="G549" s="482"/>
      <c r="H549" s="482"/>
      <c r="I549" s="482"/>
      <c r="J549" s="482"/>
      <c r="K549" s="482"/>
      <c r="L549" s="482"/>
      <c r="M549" s="482"/>
      <c r="N549" s="483"/>
      <c r="O549" s="479" t="s">
        <v>43</v>
      </c>
      <c r="P549" s="480"/>
      <c r="Q549" s="480"/>
      <c r="R549" s="480"/>
      <c r="S549" s="480"/>
      <c r="T549" s="480"/>
      <c r="U549" s="481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82"/>
      <c r="B550" s="482"/>
      <c r="C550" s="482"/>
      <c r="D550" s="482"/>
      <c r="E550" s="482"/>
      <c r="F550" s="482"/>
      <c r="G550" s="482"/>
      <c r="H550" s="482"/>
      <c r="I550" s="482"/>
      <c r="J550" s="482"/>
      <c r="K550" s="482"/>
      <c r="L550" s="482"/>
      <c r="M550" s="482"/>
      <c r="N550" s="483"/>
      <c r="O550" s="479" t="s">
        <v>43</v>
      </c>
      <c r="P550" s="480"/>
      <c r="Q550" s="480"/>
      <c r="R550" s="480"/>
      <c r="S550" s="480"/>
      <c r="T550" s="480"/>
      <c r="U550" s="481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73" t="s">
        <v>79</v>
      </c>
      <c r="B551" s="473"/>
      <c r="C551" s="473"/>
      <c r="D551" s="473"/>
      <c r="E551" s="473"/>
      <c r="F551" s="473"/>
      <c r="G551" s="473"/>
      <c r="H551" s="473"/>
      <c r="I551" s="473"/>
      <c r="J551" s="473"/>
      <c r="K551" s="473"/>
      <c r="L551" s="473"/>
      <c r="M551" s="473"/>
      <c r="N551" s="473"/>
      <c r="O551" s="473"/>
      <c r="P551" s="473"/>
      <c r="Q551" s="473"/>
      <c r="R551" s="473"/>
      <c r="S551" s="473"/>
      <c r="T551" s="473"/>
      <c r="U551" s="473"/>
      <c r="V551" s="473"/>
      <c r="W551" s="473"/>
      <c r="X551" s="473"/>
      <c r="Y551" s="473"/>
      <c r="Z551" s="67"/>
      <c r="AA551" s="67"/>
    </row>
    <row r="552" spans="1:67" ht="27" customHeight="1" x14ac:dyDescent="0.25">
      <c r="A552" s="64" t="s">
        <v>798</v>
      </c>
      <c r="B552" s="64" t="s">
        <v>799</v>
      </c>
      <c r="C552" s="37">
        <v>4301031280</v>
      </c>
      <c r="D552" s="474">
        <v>4640242180816</v>
      </c>
      <c r="E552" s="474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83</v>
      </c>
      <c r="L552" s="39" t="s">
        <v>82</v>
      </c>
      <c r="M552" s="39"/>
      <c r="N552" s="38">
        <v>40</v>
      </c>
      <c r="O552" s="799" t="s">
        <v>800</v>
      </c>
      <c r="P552" s="476"/>
      <c r="Q552" s="476"/>
      <c r="R552" s="476"/>
      <c r="S552" s="477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801</v>
      </c>
      <c r="B553" s="64" t="s">
        <v>802</v>
      </c>
      <c r="C553" s="37">
        <v>4301031244</v>
      </c>
      <c r="D553" s="474">
        <v>4640242180595</v>
      </c>
      <c r="E553" s="474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83</v>
      </c>
      <c r="L553" s="39" t="s">
        <v>82</v>
      </c>
      <c r="M553" s="39"/>
      <c r="N553" s="38">
        <v>40</v>
      </c>
      <c r="O553" s="800" t="s">
        <v>803</v>
      </c>
      <c r="P553" s="476"/>
      <c r="Q553" s="476"/>
      <c r="R553" s="476"/>
      <c r="S553" s="477"/>
      <c r="T553" s="40" t="s">
        <v>48</v>
      </c>
      <c r="U553" s="40" t="s">
        <v>48</v>
      </c>
      <c r="V553" s="41" t="s">
        <v>0</v>
      </c>
      <c r="W553" s="59">
        <v>2300</v>
      </c>
      <c r="X553" s="56">
        <f>IFERROR(IF(W553="",0,CEILING((W553/$H553),1)*$H553),"")</f>
        <v>2301.6</v>
      </c>
      <c r="Y553" s="42">
        <f>IFERROR(IF(X553=0,"",ROUNDUP(X553/H553,0)*0.00753),"")</f>
        <v>4.1264400000000006</v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2442.3809523809523</v>
      </c>
      <c r="BM553" s="80">
        <f>IFERROR(X553*I553/H553,"0")</f>
        <v>2444.0799999999995</v>
      </c>
      <c r="BN553" s="80">
        <f>IFERROR(1/J553*(W553/H553),"0")</f>
        <v>3.5103785103785099</v>
      </c>
      <c r="BO553" s="80">
        <f>IFERROR(1/J553*(X553/H553),"0")</f>
        <v>3.5128205128205128</v>
      </c>
    </row>
    <row r="554" spans="1:67" ht="27" customHeight="1" x14ac:dyDescent="0.25">
      <c r="A554" s="64" t="s">
        <v>804</v>
      </c>
      <c r="B554" s="64" t="s">
        <v>805</v>
      </c>
      <c r="C554" s="37">
        <v>4301031321</v>
      </c>
      <c r="D554" s="474">
        <v>4640242180076</v>
      </c>
      <c r="E554" s="474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83</v>
      </c>
      <c r="L554" s="39" t="s">
        <v>82</v>
      </c>
      <c r="M554" s="39"/>
      <c r="N554" s="38">
        <v>40</v>
      </c>
      <c r="O554" s="801" t="s">
        <v>806</v>
      </c>
      <c r="P554" s="476"/>
      <c r="Q554" s="476"/>
      <c r="R554" s="476"/>
      <c r="S554" s="477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807</v>
      </c>
      <c r="B555" s="64" t="s">
        <v>808</v>
      </c>
      <c r="C555" s="37">
        <v>4301031203</v>
      </c>
      <c r="D555" s="474">
        <v>4640242180908</v>
      </c>
      <c r="E555" s="474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86</v>
      </c>
      <c r="L555" s="39" t="s">
        <v>82</v>
      </c>
      <c r="M555" s="39"/>
      <c r="N555" s="38">
        <v>40</v>
      </c>
      <c r="O555" s="802" t="s">
        <v>809</v>
      </c>
      <c r="P555" s="476"/>
      <c r="Q555" s="476"/>
      <c r="R555" s="476"/>
      <c r="S555" s="477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810</v>
      </c>
      <c r="B556" s="64" t="s">
        <v>811</v>
      </c>
      <c r="C556" s="37">
        <v>4301031200</v>
      </c>
      <c r="D556" s="474">
        <v>4640242180489</v>
      </c>
      <c r="E556" s="474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86</v>
      </c>
      <c r="L556" s="39" t="s">
        <v>82</v>
      </c>
      <c r="M556" s="39"/>
      <c r="N556" s="38">
        <v>40</v>
      </c>
      <c r="O556" s="803" t="s">
        <v>812</v>
      </c>
      <c r="P556" s="476"/>
      <c r="Q556" s="476"/>
      <c r="R556" s="476"/>
      <c r="S556" s="477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82"/>
      <c r="B557" s="482"/>
      <c r="C557" s="482"/>
      <c r="D557" s="482"/>
      <c r="E557" s="482"/>
      <c r="F557" s="482"/>
      <c r="G557" s="482"/>
      <c r="H557" s="482"/>
      <c r="I557" s="482"/>
      <c r="J557" s="482"/>
      <c r="K557" s="482"/>
      <c r="L557" s="482"/>
      <c r="M557" s="482"/>
      <c r="N557" s="483"/>
      <c r="O557" s="479" t="s">
        <v>43</v>
      </c>
      <c r="P557" s="480"/>
      <c r="Q557" s="480"/>
      <c r="R557" s="480"/>
      <c r="S557" s="480"/>
      <c r="T557" s="480"/>
      <c r="U557" s="481"/>
      <c r="V557" s="43" t="s">
        <v>42</v>
      </c>
      <c r="W557" s="44">
        <f>IFERROR(W552/H552,"0")+IFERROR(W553/H553,"0")+IFERROR(W554/H554,"0")+IFERROR(W555/H555,"0")+IFERROR(W556/H556,"0")</f>
        <v>547.61904761904759</v>
      </c>
      <c r="X557" s="44">
        <f>IFERROR(X552/H552,"0")+IFERROR(X553/H553,"0")+IFERROR(X554/H554,"0")+IFERROR(X555/H555,"0")+IFERROR(X556/H556,"0")</f>
        <v>548</v>
      </c>
      <c r="Y557" s="44">
        <f>IFERROR(IF(Y552="",0,Y552),"0")+IFERROR(IF(Y553="",0,Y553),"0")+IFERROR(IF(Y554="",0,Y554),"0")+IFERROR(IF(Y555="",0,Y555),"0")+IFERROR(IF(Y556="",0,Y556),"0")</f>
        <v>4.1264400000000006</v>
      </c>
      <c r="Z557" s="68"/>
      <c r="AA557" s="68"/>
    </row>
    <row r="558" spans="1:67" x14ac:dyDescent="0.2">
      <c r="A558" s="482"/>
      <c r="B558" s="482"/>
      <c r="C558" s="482"/>
      <c r="D558" s="482"/>
      <c r="E558" s="482"/>
      <c r="F558" s="482"/>
      <c r="G558" s="482"/>
      <c r="H558" s="482"/>
      <c r="I558" s="482"/>
      <c r="J558" s="482"/>
      <c r="K558" s="482"/>
      <c r="L558" s="482"/>
      <c r="M558" s="482"/>
      <c r="N558" s="483"/>
      <c r="O558" s="479" t="s">
        <v>43</v>
      </c>
      <c r="P558" s="480"/>
      <c r="Q558" s="480"/>
      <c r="R558" s="480"/>
      <c r="S558" s="480"/>
      <c r="T558" s="480"/>
      <c r="U558" s="481"/>
      <c r="V558" s="43" t="s">
        <v>0</v>
      </c>
      <c r="W558" s="44">
        <f>IFERROR(SUM(W552:W556),"0")</f>
        <v>2300</v>
      </c>
      <c r="X558" s="44">
        <f>IFERROR(SUM(X552:X556),"0")</f>
        <v>2301.6</v>
      </c>
      <c r="Y558" s="43"/>
      <c r="Z558" s="68"/>
      <c r="AA558" s="68"/>
    </row>
    <row r="559" spans="1:67" ht="14.25" customHeight="1" x14ac:dyDescent="0.25">
      <c r="A559" s="473" t="s">
        <v>87</v>
      </c>
      <c r="B559" s="473"/>
      <c r="C559" s="473"/>
      <c r="D559" s="473"/>
      <c r="E559" s="473"/>
      <c r="F559" s="473"/>
      <c r="G559" s="473"/>
      <c r="H559" s="473"/>
      <c r="I559" s="473"/>
      <c r="J559" s="473"/>
      <c r="K559" s="473"/>
      <c r="L559" s="473"/>
      <c r="M559" s="473"/>
      <c r="N559" s="473"/>
      <c r="O559" s="473"/>
      <c r="P559" s="473"/>
      <c r="Q559" s="473"/>
      <c r="R559" s="473"/>
      <c r="S559" s="473"/>
      <c r="T559" s="473"/>
      <c r="U559" s="473"/>
      <c r="V559" s="473"/>
      <c r="W559" s="473"/>
      <c r="X559" s="473"/>
      <c r="Y559" s="473"/>
      <c r="Z559" s="67"/>
      <c r="AA559" s="67"/>
    </row>
    <row r="560" spans="1:67" ht="27" customHeight="1" x14ac:dyDescent="0.25">
      <c r="A560" s="64" t="s">
        <v>813</v>
      </c>
      <c r="B560" s="64" t="s">
        <v>814</v>
      </c>
      <c r="C560" s="37">
        <v>4301051746</v>
      </c>
      <c r="D560" s="474">
        <v>4640242180533</v>
      </c>
      <c r="E560" s="474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125</v>
      </c>
      <c r="L560" s="39" t="s">
        <v>144</v>
      </c>
      <c r="M560" s="39"/>
      <c r="N560" s="38">
        <v>40</v>
      </c>
      <c r="O560" s="804" t="s">
        <v>815</v>
      </c>
      <c r="P560" s="476"/>
      <c r="Q560" s="476"/>
      <c r="R560" s="476"/>
      <c r="S560" s="477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816</v>
      </c>
      <c r="B561" s="64" t="s">
        <v>817</v>
      </c>
      <c r="C561" s="37">
        <v>4301051780</v>
      </c>
      <c r="D561" s="474">
        <v>4640242180106</v>
      </c>
      <c r="E561" s="474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125</v>
      </c>
      <c r="L561" s="39" t="s">
        <v>82</v>
      </c>
      <c r="M561" s="39"/>
      <c r="N561" s="38">
        <v>45</v>
      </c>
      <c r="O561" s="805" t="s">
        <v>818</v>
      </c>
      <c r="P561" s="476"/>
      <c r="Q561" s="476"/>
      <c r="R561" s="476"/>
      <c r="S561" s="477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819</v>
      </c>
      <c r="B562" s="64" t="s">
        <v>820</v>
      </c>
      <c r="C562" s="37">
        <v>4301051510</v>
      </c>
      <c r="D562" s="474">
        <v>4640242180540</v>
      </c>
      <c r="E562" s="474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125</v>
      </c>
      <c r="L562" s="39" t="s">
        <v>82</v>
      </c>
      <c r="M562" s="39"/>
      <c r="N562" s="38">
        <v>30</v>
      </c>
      <c r="O562" s="806" t="s">
        <v>821</v>
      </c>
      <c r="P562" s="476"/>
      <c r="Q562" s="476"/>
      <c r="R562" s="476"/>
      <c r="S562" s="477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822</v>
      </c>
      <c r="B563" s="64" t="s">
        <v>823</v>
      </c>
      <c r="C563" s="37">
        <v>4301051390</v>
      </c>
      <c r="D563" s="474">
        <v>4640242181233</v>
      </c>
      <c r="E563" s="474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86</v>
      </c>
      <c r="L563" s="39" t="s">
        <v>82</v>
      </c>
      <c r="M563" s="39"/>
      <c r="N563" s="38">
        <v>40</v>
      </c>
      <c r="O563" s="807" t="s">
        <v>824</v>
      </c>
      <c r="P563" s="476"/>
      <c r="Q563" s="476"/>
      <c r="R563" s="476"/>
      <c r="S563" s="477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825</v>
      </c>
      <c r="B564" s="64" t="s">
        <v>826</v>
      </c>
      <c r="C564" s="37">
        <v>4301051448</v>
      </c>
      <c r="D564" s="474">
        <v>4640242181226</v>
      </c>
      <c r="E564" s="474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86</v>
      </c>
      <c r="L564" s="39" t="s">
        <v>82</v>
      </c>
      <c r="M564" s="39"/>
      <c r="N564" s="38">
        <v>30</v>
      </c>
      <c r="O564" s="808" t="s">
        <v>827</v>
      </c>
      <c r="P564" s="476"/>
      <c r="Q564" s="476"/>
      <c r="R564" s="476"/>
      <c r="S564" s="477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x14ac:dyDescent="0.2">
      <c r="A565" s="482"/>
      <c r="B565" s="482"/>
      <c r="C565" s="482"/>
      <c r="D565" s="482"/>
      <c r="E565" s="482"/>
      <c r="F565" s="482"/>
      <c r="G565" s="482"/>
      <c r="H565" s="482"/>
      <c r="I565" s="482"/>
      <c r="J565" s="482"/>
      <c r="K565" s="482"/>
      <c r="L565" s="482"/>
      <c r="M565" s="482"/>
      <c r="N565" s="483"/>
      <c r="O565" s="479" t="s">
        <v>43</v>
      </c>
      <c r="P565" s="480"/>
      <c r="Q565" s="480"/>
      <c r="R565" s="480"/>
      <c r="S565" s="480"/>
      <c r="T565" s="480"/>
      <c r="U565" s="481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x14ac:dyDescent="0.2">
      <c r="A566" s="482"/>
      <c r="B566" s="482"/>
      <c r="C566" s="482"/>
      <c r="D566" s="482"/>
      <c r="E566" s="482"/>
      <c r="F566" s="482"/>
      <c r="G566" s="482"/>
      <c r="H566" s="482"/>
      <c r="I566" s="482"/>
      <c r="J566" s="482"/>
      <c r="K566" s="482"/>
      <c r="L566" s="482"/>
      <c r="M566" s="482"/>
      <c r="N566" s="483"/>
      <c r="O566" s="479" t="s">
        <v>43</v>
      </c>
      <c r="P566" s="480"/>
      <c r="Q566" s="480"/>
      <c r="R566" s="480"/>
      <c r="S566" s="480"/>
      <c r="T566" s="480"/>
      <c r="U566" s="481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customHeight="1" x14ac:dyDescent="0.25">
      <c r="A567" s="473" t="s">
        <v>234</v>
      </c>
      <c r="B567" s="473"/>
      <c r="C567" s="473"/>
      <c r="D567" s="473"/>
      <c r="E567" s="473"/>
      <c r="F567" s="473"/>
      <c r="G567" s="473"/>
      <c r="H567" s="473"/>
      <c r="I567" s="473"/>
      <c r="J567" s="473"/>
      <c r="K567" s="473"/>
      <c r="L567" s="473"/>
      <c r="M567" s="473"/>
      <c r="N567" s="473"/>
      <c r="O567" s="473"/>
      <c r="P567" s="473"/>
      <c r="Q567" s="473"/>
      <c r="R567" s="473"/>
      <c r="S567" s="473"/>
      <c r="T567" s="473"/>
      <c r="U567" s="473"/>
      <c r="V567" s="473"/>
      <c r="W567" s="473"/>
      <c r="X567" s="473"/>
      <c r="Y567" s="473"/>
      <c r="Z567" s="67"/>
      <c r="AA567" s="67"/>
    </row>
    <row r="568" spans="1:67" ht="27" customHeight="1" x14ac:dyDescent="0.25">
      <c r="A568" s="64" t="s">
        <v>828</v>
      </c>
      <c r="B568" s="64" t="s">
        <v>829</v>
      </c>
      <c r="C568" s="37">
        <v>4301060408</v>
      </c>
      <c r="D568" s="474">
        <v>4640242180120</v>
      </c>
      <c r="E568" s="474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125</v>
      </c>
      <c r="L568" s="39" t="s">
        <v>82</v>
      </c>
      <c r="M568" s="39"/>
      <c r="N568" s="38">
        <v>40</v>
      </c>
      <c r="O568" s="809" t="s">
        <v>830</v>
      </c>
      <c r="P568" s="476"/>
      <c r="Q568" s="476"/>
      <c r="R568" s="476"/>
      <c r="S568" s="477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828</v>
      </c>
      <c r="B569" s="64" t="s">
        <v>831</v>
      </c>
      <c r="C569" s="37">
        <v>4301060354</v>
      </c>
      <c r="D569" s="474">
        <v>4640242180120</v>
      </c>
      <c r="E569" s="47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125</v>
      </c>
      <c r="L569" s="39" t="s">
        <v>82</v>
      </c>
      <c r="M569" s="39"/>
      <c r="N569" s="38">
        <v>40</v>
      </c>
      <c r="O569" s="810" t="s">
        <v>832</v>
      </c>
      <c r="P569" s="476"/>
      <c r="Q569" s="476"/>
      <c r="R569" s="476"/>
      <c r="S569" s="477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833</v>
      </c>
      <c r="B570" s="64" t="s">
        <v>834</v>
      </c>
      <c r="C570" s="37">
        <v>4301060407</v>
      </c>
      <c r="D570" s="474">
        <v>4640242180137</v>
      </c>
      <c r="E570" s="47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125</v>
      </c>
      <c r="L570" s="39" t="s">
        <v>82</v>
      </c>
      <c r="M570" s="39"/>
      <c r="N570" s="38">
        <v>40</v>
      </c>
      <c r="O570" s="811" t="s">
        <v>835</v>
      </c>
      <c r="P570" s="476"/>
      <c r="Q570" s="476"/>
      <c r="R570" s="476"/>
      <c r="S570" s="477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833</v>
      </c>
      <c r="B571" s="64" t="s">
        <v>836</v>
      </c>
      <c r="C571" s="37">
        <v>4301060355</v>
      </c>
      <c r="D571" s="474">
        <v>4640242180137</v>
      </c>
      <c r="E571" s="47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125</v>
      </c>
      <c r="L571" s="39" t="s">
        <v>82</v>
      </c>
      <c r="M571" s="39"/>
      <c r="N571" s="38">
        <v>40</v>
      </c>
      <c r="O571" s="798" t="s">
        <v>837</v>
      </c>
      <c r="P571" s="476"/>
      <c r="Q571" s="476"/>
      <c r="R571" s="476"/>
      <c r="S571" s="477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x14ac:dyDescent="0.2">
      <c r="A572" s="482"/>
      <c r="B572" s="482"/>
      <c r="C572" s="482"/>
      <c r="D572" s="482"/>
      <c r="E572" s="482"/>
      <c r="F572" s="482"/>
      <c r="G572" s="482"/>
      <c r="H572" s="482"/>
      <c r="I572" s="482"/>
      <c r="J572" s="482"/>
      <c r="K572" s="482"/>
      <c r="L572" s="482"/>
      <c r="M572" s="482"/>
      <c r="N572" s="483"/>
      <c r="O572" s="479" t="s">
        <v>43</v>
      </c>
      <c r="P572" s="480"/>
      <c r="Q572" s="480"/>
      <c r="R572" s="480"/>
      <c r="S572" s="480"/>
      <c r="T572" s="480"/>
      <c r="U572" s="481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x14ac:dyDescent="0.2">
      <c r="A573" s="482"/>
      <c r="B573" s="482"/>
      <c r="C573" s="482"/>
      <c r="D573" s="482"/>
      <c r="E573" s="482"/>
      <c r="F573" s="482"/>
      <c r="G573" s="482"/>
      <c r="H573" s="482"/>
      <c r="I573" s="482"/>
      <c r="J573" s="482"/>
      <c r="K573" s="482"/>
      <c r="L573" s="482"/>
      <c r="M573" s="482"/>
      <c r="N573" s="483"/>
      <c r="O573" s="479" t="s">
        <v>43</v>
      </c>
      <c r="P573" s="480"/>
      <c r="Q573" s="480"/>
      <c r="R573" s="480"/>
      <c r="S573" s="480"/>
      <c r="T573" s="480"/>
      <c r="U573" s="481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82"/>
      <c r="B574" s="482"/>
      <c r="C574" s="482"/>
      <c r="D574" s="482"/>
      <c r="E574" s="482"/>
      <c r="F574" s="482"/>
      <c r="G574" s="482"/>
      <c r="H574" s="482"/>
      <c r="I574" s="482"/>
      <c r="J574" s="482"/>
      <c r="K574" s="482"/>
      <c r="L574" s="482"/>
      <c r="M574" s="482"/>
      <c r="N574" s="815"/>
      <c r="O574" s="812" t="s">
        <v>36</v>
      </c>
      <c r="P574" s="813"/>
      <c r="Q574" s="813"/>
      <c r="R574" s="813"/>
      <c r="S574" s="813"/>
      <c r="T574" s="813"/>
      <c r="U574" s="814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3400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3411.6</v>
      </c>
      <c r="Y574" s="43"/>
      <c r="Z574" s="68"/>
      <c r="AA574" s="68"/>
    </row>
    <row r="575" spans="1:67" x14ac:dyDescent="0.2">
      <c r="A575" s="482"/>
      <c r="B575" s="482"/>
      <c r="C575" s="482"/>
      <c r="D575" s="482"/>
      <c r="E575" s="482"/>
      <c r="F575" s="482"/>
      <c r="G575" s="482"/>
      <c r="H575" s="482"/>
      <c r="I575" s="482"/>
      <c r="J575" s="482"/>
      <c r="K575" s="482"/>
      <c r="L575" s="482"/>
      <c r="M575" s="482"/>
      <c r="N575" s="815"/>
      <c r="O575" s="812" t="s">
        <v>37</v>
      </c>
      <c r="P575" s="813"/>
      <c r="Q575" s="813"/>
      <c r="R575" s="813"/>
      <c r="S575" s="813"/>
      <c r="T575" s="813"/>
      <c r="U575" s="814"/>
      <c r="V575" s="43" t="s">
        <v>0</v>
      </c>
      <c r="W575" s="44">
        <f>IFERROR(SUM(BL22:BL571),"0")</f>
        <v>3577.5809523809521</v>
      </c>
      <c r="X575" s="44">
        <f>IFERROR(SUM(BM22:BM571),"0")</f>
        <v>3589.5999999999995</v>
      </c>
      <c r="Y575" s="43"/>
      <c r="Z575" s="68"/>
      <c r="AA575" s="68"/>
    </row>
    <row r="576" spans="1:67" x14ac:dyDescent="0.2">
      <c r="A576" s="482"/>
      <c r="B576" s="482"/>
      <c r="C576" s="482"/>
      <c r="D576" s="482"/>
      <c r="E576" s="482"/>
      <c r="F576" s="482"/>
      <c r="G576" s="482"/>
      <c r="H576" s="482"/>
      <c r="I576" s="482"/>
      <c r="J576" s="482"/>
      <c r="K576" s="482"/>
      <c r="L576" s="482"/>
      <c r="M576" s="482"/>
      <c r="N576" s="815"/>
      <c r="O576" s="812" t="s">
        <v>38</v>
      </c>
      <c r="P576" s="813"/>
      <c r="Q576" s="813"/>
      <c r="R576" s="813"/>
      <c r="S576" s="813"/>
      <c r="T576" s="813"/>
      <c r="U576" s="814"/>
      <c r="V576" s="43" t="s">
        <v>23</v>
      </c>
      <c r="W576" s="45">
        <f>ROUNDUP(SUM(BN22:BN571),0)</f>
        <v>6</v>
      </c>
      <c r="X576" s="45">
        <f>ROUNDUP(SUM(BO22:BO571),0)</f>
        <v>6</v>
      </c>
      <c r="Y576" s="43"/>
      <c r="Z576" s="68"/>
      <c r="AA576" s="68"/>
    </row>
    <row r="577" spans="1:30" x14ac:dyDescent="0.2">
      <c r="A577" s="482"/>
      <c r="B577" s="482"/>
      <c r="C577" s="482"/>
      <c r="D577" s="482"/>
      <c r="E577" s="482"/>
      <c r="F577" s="482"/>
      <c r="G577" s="482"/>
      <c r="H577" s="482"/>
      <c r="I577" s="482"/>
      <c r="J577" s="482"/>
      <c r="K577" s="482"/>
      <c r="L577" s="482"/>
      <c r="M577" s="482"/>
      <c r="N577" s="815"/>
      <c r="O577" s="812" t="s">
        <v>39</v>
      </c>
      <c r="P577" s="813"/>
      <c r="Q577" s="813"/>
      <c r="R577" s="813"/>
      <c r="S577" s="813"/>
      <c r="T577" s="813"/>
      <c r="U577" s="814"/>
      <c r="V577" s="43" t="s">
        <v>0</v>
      </c>
      <c r="W577" s="44">
        <f>GrossWeightTotal+PalletQtyTotal*25</f>
        <v>3727.5809523809521</v>
      </c>
      <c r="X577" s="44">
        <f>GrossWeightTotalR+PalletQtyTotalR*25</f>
        <v>3739.5999999999995</v>
      </c>
      <c r="Y577" s="43"/>
      <c r="Z577" s="68"/>
      <c r="AA577" s="68"/>
    </row>
    <row r="578" spans="1:30" x14ac:dyDescent="0.2">
      <c r="A578" s="482"/>
      <c r="B578" s="482"/>
      <c r="C578" s="482"/>
      <c r="D578" s="482"/>
      <c r="E578" s="482"/>
      <c r="F578" s="482"/>
      <c r="G578" s="482"/>
      <c r="H578" s="482"/>
      <c r="I578" s="482"/>
      <c r="J578" s="482"/>
      <c r="K578" s="482"/>
      <c r="L578" s="482"/>
      <c r="M578" s="482"/>
      <c r="N578" s="815"/>
      <c r="O578" s="812" t="s">
        <v>40</v>
      </c>
      <c r="P578" s="813"/>
      <c r="Q578" s="813"/>
      <c r="R578" s="813"/>
      <c r="S578" s="813"/>
      <c r="T578" s="813"/>
      <c r="U578" s="814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620.95238095238096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622</v>
      </c>
      <c r="Y578" s="43"/>
      <c r="Z578" s="68"/>
      <c r="AA578" s="68"/>
    </row>
    <row r="579" spans="1:30" ht="14.25" x14ac:dyDescent="0.2">
      <c r="A579" s="482"/>
      <c r="B579" s="482"/>
      <c r="C579" s="482"/>
      <c r="D579" s="482"/>
      <c r="E579" s="482"/>
      <c r="F579" s="482"/>
      <c r="G579" s="482"/>
      <c r="H579" s="482"/>
      <c r="I579" s="482"/>
      <c r="J579" s="482"/>
      <c r="K579" s="482"/>
      <c r="L579" s="482"/>
      <c r="M579" s="482"/>
      <c r="N579" s="815"/>
      <c r="O579" s="812" t="s">
        <v>41</v>
      </c>
      <c r="P579" s="813"/>
      <c r="Q579" s="813"/>
      <c r="R579" s="813"/>
      <c r="S579" s="813"/>
      <c r="T579" s="813"/>
      <c r="U579" s="814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5.7359400000000003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78</v>
      </c>
      <c r="C581" s="797" t="s">
        <v>119</v>
      </c>
      <c r="D581" s="797" t="s">
        <v>119</v>
      </c>
      <c r="E581" s="797" t="s">
        <v>119</v>
      </c>
      <c r="F581" s="797" t="s">
        <v>119</v>
      </c>
      <c r="G581" s="797" t="s">
        <v>256</v>
      </c>
      <c r="H581" s="797" t="s">
        <v>256</v>
      </c>
      <c r="I581" s="797" t="s">
        <v>256</v>
      </c>
      <c r="J581" s="797" t="s">
        <v>256</v>
      </c>
      <c r="K581" s="797" t="s">
        <v>256</v>
      </c>
      <c r="L581" s="797" t="s">
        <v>256</v>
      </c>
      <c r="M581" s="816"/>
      <c r="N581" s="797" t="s">
        <v>256</v>
      </c>
      <c r="O581" s="797" t="s">
        <v>256</v>
      </c>
      <c r="P581" s="797" t="s">
        <v>503</v>
      </c>
      <c r="Q581" s="797" t="s">
        <v>503</v>
      </c>
      <c r="R581" s="797" t="s">
        <v>584</v>
      </c>
      <c r="S581" s="797" t="s">
        <v>584</v>
      </c>
      <c r="T581" s="797" t="s">
        <v>584</v>
      </c>
      <c r="U581" s="797" t="s">
        <v>584</v>
      </c>
      <c r="V581" s="79" t="s">
        <v>704</v>
      </c>
      <c r="W581" s="79" t="s">
        <v>755</v>
      </c>
      <c r="AA581" s="61"/>
      <c r="AD581" s="1"/>
    </row>
    <row r="582" spans="1:30" ht="14.25" customHeight="1" thickTop="1" x14ac:dyDescent="0.2">
      <c r="A582" s="817" t="s">
        <v>10</v>
      </c>
      <c r="B582" s="797" t="s">
        <v>78</v>
      </c>
      <c r="C582" s="797" t="s">
        <v>120</v>
      </c>
      <c r="D582" s="797" t="s">
        <v>128</v>
      </c>
      <c r="E582" s="797" t="s">
        <v>119</v>
      </c>
      <c r="F582" s="797" t="s">
        <v>246</v>
      </c>
      <c r="G582" s="797" t="s">
        <v>257</v>
      </c>
      <c r="H582" s="797" t="s">
        <v>271</v>
      </c>
      <c r="I582" s="797" t="s">
        <v>290</v>
      </c>
      <c r="J582" s="797" t="s">
        <v>363</v>
      </c>
      <c r="K582" s="797" t="s">
        <v>384</v>
      </c>
      <c r="L582" s="797" t="s">
        <v>397</v>
      </c>
      <c r="M582" s="1"/>
      <c r="N582" s="797" t="s">
        <v>473</v>
      </c>
      <c r="O582" s="797" t="s">
        <v>490</v>
      </c>
      <c r="P582" s="797" t="s">
        <v>504</v>
      </c>
      <c r="Q582" s="797" t="s">
        <v>553</v>
      </c>
      <c r="R582" s="797" t="s">
        <v>585</v>
      </c>
      <c r="S582" s="797" t="s">
        <v>656</v>
      </c>
      <c r="T582" s="797" t="s">
        <v>688</v>
      </c>
      <c r="U582" s="797" t="s">
        <v>695</v>
      </c>
      <c r="V582" s="797" t="s">
        <v>704</v>
      </c>
      <c r="W582" s="797" t="s">
        <v>755</v>
      </c>
      <c r="AA582" s="61"/>
      <c r="AD582" s="1"/>
    </row>
    <row r="583" spans="1:30" ht="13.5" thickBot="1" x14ac:dyDescent="0.25">
      <c r="A583" s="818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1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0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1110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2301.6</v>
      </c>
      <c r="AA584" s="61"/>
      <c r="AD584" s="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9"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N582:N583"/>
    <mergeCell ref="O582:O583"/>
    <mergeCell ref="P582:P583"/>
    <mergeCell ref="Q582:Q583"/>
    <mergeCell ref="R582:R583"/>
    <mergeCell ref="S582:S583"/>
    <mergeCell ref="T582:T583"/>
    <mergeCell ref="U582:U583"/>
    <mergeCell ref="A567:Y567"/>
    <mergeCell ref="D568:E568"/>
    <mergeCell ref="O568:S568"/>
    <mergeCell ref="D569:E569"/>
    <mergeCell ref="O569:S569"/>
    <mergeCell ref="D570:E570"/>
    <mergeCell ref="O570:S570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V582:V583"/>
    <mergeCell ref="W582:W583"/>
    <mergeCell ref="D571:E571"/>
    <mergeCell ref="O571:S571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838</v>
      </c>
      <c r="H1" s="9"/>
    </row>
    <row r="3" spans="2:8" x14ac:dyDescent="0.2">
      <c r="B3" s="54" t="s">
        <v>839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840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841</v>
      </c>
      <c r="D6" s="54" t="s">
        <v>842</v>
      </c>
      <c r="E6" s="54" t="s">
        <v>48</v>
      </c>
    </row>
    <row r="8" spans="2:8" x14ac:dyDescent="0.2">
      <c r="B8" s="54" t="s">
        <v>77</v>
      </c>
      <c r="C8" s="54" t="s">
        <v>841</v>
      </c>
      <c r="D8" s="54" t="s">
        <v>48</v>
      </c>
      <c r="E8" s="54" t="s">
        <v>48</v>
      </c>
    </row>
    <row r="10" spans="2:8" x14ac:dyDescent="0.2">
      <c r="B10" s="54" t="s">
        <v>843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844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845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2024-07-03T10:17:02Z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