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3609F590-F4A9-4F7A-9F7C-7E47F9954788}" xr6:coauthVersionLast="45" xr6:coauthVersionMax="45" xr10:uidLastSave="{00000000-0000-0000-0000-000000000000}"/>
  <bookViews>
    <workbookView xWindow="270" yWindow="375" windowWidth="14535" windowHeight="1455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2" l="1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2" i="102"/>
  <c r="D103" i="102"/>
  <c r="D104" i="102"/>
  <c r="D105" i="102"/>
  <c r="D106" i="102"/>
  <c r="D107" i="102"/>
  <c r="D108" i="102"/>
  <c r="D109" i="102"/>
  <c r="D110" i="102"/>
  <c r="D111" i="102"/>
  <c r="D112" i="102"/>
  <c r="D113" i="102"/>
  <c r="D114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3" i="102" l="1"/>
  <c r="D158" i="102"/>
  <c r="D335" i="102"/>
  <c r="D519" i="102" l="1"/>
  <c r="F158" i="102"/>
  <c r="F298" i="102"/>
  <c r="F320" i="102"/>
  <c r="F463" i="102"/>
  <c r="E5" i="102" l="1"/>
  <c r="E6" i="102"/>
  <c r="G6" i="102" s="1"/>
  <c r="E7" i="102"/>
  <c r="G7" i="102" s="1"/>
  <c r="E8" i="102"/>
  <c r="G8" i="102" s="1"/>
  <c r="E9" i="102"/>
  <c r="E10" i="102"/>
  <c r="G10" i="102" s="1"/>
  <c r="E11" i="102"/>
  <c r="G11" i="102" s="1"/>
  <c r="E12" i="102"/>
  <c r="G12" i="102" s="1"/>
  <c r="E13" i="102"/>
  <c r="E14" i="102"/>
  <c r="G14" i="102" s="1"/>
  <c r="E15" i="102"/>
  <c r="G15" i="102" s="1"/>
  <c r="E16" i="102"/>
  <c r="G16" i="102" s="1"/>
  <c r="E17" i="102"/>
  <c r="E18" i="102"/>
  <c r="G18" i="102" s="1"/>
  <c r="E19" i="102"/>
  <c r="G19" i="102" s="1"/>
  <c r="E20" i="102"/>
  <c r="G20" i="102" s="1"/>
  <c r="E21" i="102"/>
  <c r="E22" i="102"/>
  <c r="G22" i="102" s="1"/>
  <c r="E23" i="102"/>
  <c r="G23" i="102" s="1"/>
  <c r="E24" i="102"/>
  <c r="G24" i="102" s="1"/>
  <c r="E25" i="102"/>
  <c r="E26" i="102"/>
  <c r="G26" i="102" s="1"/>
  <c r="E27" i="102"/>
  <c r="G27" i="102" s="1"/>
  <c r="E28" i="102"/>
  <c r="G28" i="102" s="1"/>
  <c r="E29" i="102"/>
  <c r="E30" i="102"/>
  <c r="G30" i="102" s="1"/>
  <c r="E31" i="102"/>
  <c r="G31" i="102" s="1"/>
  <c r="E32" i="102"/>
  <c r="G32" i="102" s="1"/>
  <c r="E33" i="102"/>
  <c r="E34" i="102"/>
  <c r="G34" i="102" s="1"/>
  <c r="E35" i="102"/>
  <c r="G35" i="102" s="1"/>
  <c r="E36" i="102"/>
  <c r="G36" i="102" s="1"/>
  <c r="E37" i="102"/>
  <c r="E38" i="102"/>
  <c r="G38" i="102" s="1"/>
  <c r="E39" i="102"/>
  <c r="G39" i="102" s="1"/>
  <c r="E40" i="102"/>
  <c r="G40" i="102" s="1"/>
  <c r="E41" i="102"/>
  <c r="E42" i="102"/>
  <c r="G42" i="102" s="1"/>
  <c r="E43" i="102"/>
  <c r="G43" i="102" s="1"/>
  <c r="E44" i="102"/>
  <c r="G44" i="102" s="1"/>
  <c r="E45" i="102"/>
  <c r="E46" i="102"/>
  <c r="G46" i="102" s="1"/>
  <c r="E47" i="102"/>
  <c r="G47" i="102" s="1"/>
  <c r="E48" i="102"/>
  <c r="G48" i="102" s="1"/>
  <c r="E49" i="102"/>
  <c r="G49" i="102" s="1"/>
  <c r="E50" i="102"/>
  <c r="G50" i="102" s="1"/>
  <c r="E51" i="102"/>
  <c r="G51" i="102" s="1"/>
  <c r="E52" i="102"/>
  <c r="G52" i="102" s="1"/>
  <c r="E53" i="102"/>
  <c r="E54" i="102"/>
  <c r="G54" i="102" s="1"/>
  <c r="E55" i="102"/>
  <c r="G55" i="102" s="1"/>
  <c r="E56" i="102"/>
  <c r="G56" i="102" s="1"/>
  <c r="E57" i="102"/>
  <c r="E58" i="102"/>
  <c r="G58" i="102" s="1"/>
  <c r="E59" i="102"/>
  <c r="G59" i="102" s="1"/>
  <c r="E60" i="102"/>
  <c r="G60" i="102" s="1"/>
  <c r="E61" i="102"/>
  <c r="E62" i="102"/>
  <c r="G62" i="102" s="1"/>
  <c r="E63" i="102"/>
  <c r="G63" i="102" s="1"/>
  <c r="E64" i="102"/>
  <c r="G64" i="102" s="1"/>
  <c r="E65" i="102"/>
  <c r="G65" i="102" s="1"/>
  <c r="E66" i="102"/>
  <c r="G66" i="102" s="1"/>
  <c r="E67" i="102"/>
  <c r="G67" i="102" s="1"/>
  <c r="E68" i="102"/>
  <c r="G68" i="102" s="1"/>
  <c r="E69" i="102"/>
  <c r="E70" i="102"/>
  <c r="G70" i="102" s="1"/>
  <c r="E71" i="102"/>
  <c r="G71" i="102" s="1"/>
  <c r="E72" i="102"/>
  <c r="G72" i="102" s="1"/>
  <c r="E73" i="102"/>
  <c r="G73" i="102" s="1"/>
  <c r="E74" i="102"/>
  <c r="G74" i="102" s="1"/>
  <c r="E75" i="102"/>
  <c r="G75" i="102" s="1"/>
  <c r="E76" i="102"/>
  <c r="G76" i="102" s="1"/>
  <c r="E77" i="102"/>
  <c r="E78" i="102"/>
  <c r="G78" i="102" s="1"/>
  <c r="E79" i="102"/>
  <c r="G79" i="102" s="1"/>
  <c r="E80" i="102"/>
  <c r="G80" i="102" s="1"/>
  <c r="E81" i="102"/>
  <c r="G81" i="102" s="1"/>
  <c r="E82" i="102"/>
  <c r="G82" i="102" s="1"/>
  <c r="E83" i="102"/>
  <c r="G83" i="102" s="1"/>
  <c r="E84" i="102"/>
  <c r="G84" i="102" s="1"/>
  <c r="E85" i="102"/>
  <c r="E86" i="102"/>
  <c r="G86" i="102" s="1"/>
  <c r="E87" i="102"/>
  <c r="G87" i="102" s="1"/>
  <c r="E88" i="102"/>
  <c r="G88" i="102" s="1"/>
  <c r="E89" i="102"/>
  <c r="G89" i="102" s="1"/>
  <c r="E90" i="102"/>
  <c r="G90" i="102" s="1"/>
  <c r="E91" i="102"/>
  <c r="G91" i="102" s="1"/>
  <c r="E92" i="102"/>
  <c r="G92" i="102" s="1"/>
  <c r="E93" i="102"/>
  <c r="E94" i="102"/>
  <c r="G94" i="102" s="1"/>
  <c r="E95" i="102"/>
  <c r="G95" i="102" s="1"/>
  <c r="E96" i="102"/>
  <c r="G96" i="102" s="1"/>
  <c r="E97" i="102"/>
  <c r="G97" i="102" s="1"/>
  <c r="E98" i="102"/>
  <c r="G98" i="102" s="1"/>
  <c r="E99" i="102"/>
  <c r="G99" i="102" s="1"/>
  <c r="E100" i="102"/>
  <c r="G100" i="102" s="1"/>
  <c r="E101" i="102"/>
  <c r="E102" i="102"/>
  <c r="G102" i="102" s="1"/>
  <c r="E103" i="102"/>
  <c r="G103" i="102" s="1"/>
  <c r="E104" i="102"/>
  <c r="G104" i="102" s="1"/>
  <c r="E105" i="102"/>
  <c r="G105" i="102" s="1"/>
  <c r="E106" i="102"/>
  <c r="G106" i="102" s="1"/>
  <c r="E107" i="102"/>
  <c r="G107" i="102" s="1"/>
  <c r="E108" i="102"/>
  <c r="G108" i="102" s="1"/>
  <c r="E109" i="102"/>
  <c r="E110" i="102"/>
  <c r="G110" i="102" s="1"/>
  <c r="E111" i="102"/>
  <c r="G111" i="102" s="1"/>
  <c r="E112" i="102"/>
  <c r="G112" i="102" s="1"/>
  <c r="E113" i="102"/>
  <c r="G113" i="102" s="1"/>
  <c r="E114" i="102"/>
  <c r="G114" i="102" s="1"/>
  <c r="E115" i="102"/>
  <c r="G115" i="102" s="1"/>
  <c r="E116" i="102"/>
  <c r="G116" i="102" s="1"/>
  <c r="E117" i="102"/>
  <c r="E118" i="102"/>
  <c r="G118" i="102" s="1"/>
  <c r="E119" i="102"/>
  <c r="G119" i="102" s="1"/>
  <c r="E120" i="102"/>
  <c r="G120" i="102" s="1"/>
  <c r="E121" i="102"/>
  <c r="G121" i="102" s="1"/>
  <c r="E122" i="102"/>
  <c r="G122" i="102" s="1"/>
  <c r="E123" i="102"/>
  <c r="G123" i="102" s="1"/>
  <c r="E124" i="102"/>
  <c r="G124" i="102" s="1"/>
  <c r="E125" i="102"/>
  <c r="E126" i="102"/>
  <c r="G126" i="102" s="1"/>
  <c r="E127" i="102"/>
  <c r="G127" i="102" s="1"/>
  <c r="E128" i="102"/>
  <c r="G128" i="102" s="1"/>
  <c r="E129" i="102"/>
  <c r="G129" i="102" s="1"/>
  <c r="E130" i="102"/>
  <c r="G130" i="102" s="1"/>
  <c r="E131" i="102"/>
  <c r="G131" i="102" s="1"/>
  <c r="E132" i="102"/>
  <c r="G132" i="102" s="1"/>
  <c r="E133" i="102"/>
  <c r="E134" i="102"/>
  <c r="G134" i="102" s="1"/>
  <c r="E135" i="102"/>
  <c r="G135" i="102" s="1"/>
  <c r="E136" i="102"/>
  <c r="G136" i="102" s="1"/>
  <c r="E137" i="102"/>
  <c r="G137" i="102" s="1"/>
  <c r="E138" i="102"/>
  <c r="G138" i="102" s="1"/>
  <c r="E139" i="102"/>
  <c r="G139" i="102" s="1"/>
  <c r="E140" i="102"/>
  <c r="G140" i="102" s="1"/>
  <c r="E141" i="102"/>
  <c r="G141" i="102" s="1"/>
  <c r="E142" i="102"/>
  <c r="G142" i="102" s="1"/>
  <c r="E143" i="102"/>
  <c r="G143" i="102" s="1"/>
  <c r="E144" i="102"/>
  <c r="G144" i="102" s="1"/>
  <c r="E145" i="102"/>
  <c r="G145" i="102" s="1"/>
  <c r="E146" i="102"/>
  <c r="G146" i="102" s="1"/>
  <c r="E147" i="102"/>
  <c r="G147" i="102" s="1"/>
  <c r="E148" i="102"/>
  <c r="G148" i="102" s="1"/>
  <c r="E149" i="102"/>
  <c r="E150" i="102"/>
  <c r="G150" i="102" s="1"/>
  <c r="E151" i="102"/>
  <c r="G151" i="102" s="1"/>
  <c r="E152" i="102"/>
  <c r="G152" i="102" s="1"/>
  <c r="E153" i="102"/>
  <c r="G153" i="102" s="1"/>
  <c r="E154" i="102"/>
  <c r="G154" i="102" s="1"/>
  <c r="E155" i="102"/>
  <c r="G155" i="102" s="1"/>
  <c r="E156" i="102"/>
  <c r="G156" i="102" s="1"/>
  <c r="E157" i="102"/>
  <c r="G157" i="102" s="1"/>
  <c r="E159" i="102"/>
  <c r="G159" i="102" s="1"/>
  <c r="E160" i="102"/>
  <c r="E161" i="102"/>
  <c r="G161" i="102" s="1"/>
  <c r="E162" i="102"/>
  <c r="G162" i="102" s="1"/>
  <c r="E163" i="102"/>
  <c r="G163" i="102" s="1"/>
  <c r="E164" i="102"/>
  <c r="G164" i="102" s="1"/>
  <c r="E165" i="102"/>
  <c r="G165" i="102" s="1"/>
  <c r="E166" i="102"/>
  <c r="G166" i="102" s="1"/>
  <c r="E167" i="102"/>
  <c r="G167" i="102" s="1"/>
  <c r="E168" i="102"/>
  <c r="G168" i="102" s="1"/>
  <c r="E169" i="102"/>
  <c r="G169" i="102" s="1"/>
  <c r="E170" i="102"/>
  <c r="G170" i="102" s="1"/>
  <c r="E171" i="102"/>
  <c r="G171" i="102" s="1"/>
  <c r="E172" i="102"/>
  <c r="G172" i="102" s="1"/>
  <c r="E173" i="102"/>
  <c r="G173" i="102" s="1"/>
  <c r="E174" i="102"/>
  <c r="G174" i="102" s="1"/>
  <c r="E175" i="102"/>
  <c r="G175" i="102" s="1"/>
  <c r="E176" i="102"/>
  <c r="E177" i="102"/>
  <c r="G177" i="102" s="1"/>
  <c r="E178" i="102"/>
  <c r="E179" i="102"/>
  <c r="G179" i="102" s="1"/>
  <c r="E180" i="102"/>
  <c r="E181" i="102"/>
  <c r="G181" i="102" s="1"/>
  <c r="E182" i="102"/>
  <c r="E183" i="102"/>
  <c r="G183" i="102" s="1"/>
  <c r="E184" i="102"/>
  <c r="E185" i="102"/>
  <c r="G185" i="102" s="1"/>
  <c r="E186" i="102"/>
  <c r="E187" i="102"/>
  <c r="G187" i="102" s="1"/>
  <c r="E188" i="102"/>
  <c r="E189" i="102"/>
  <c r="G189" i="102" s="1"/>
  <c r="E190" i="102"/>
  <c r="E191" i="102"/>
  <c r="G191" i="102" s="1"/>
  <c r="E192" i="102"/>
  <c r="E193" i="102"/>
  <c r="G193" i="102" s="1"/>
  <c r="E194" i="102"/>
  <c r="E195" i="102"/>
  <c r="G195" i="102" s="1"/>
  <c r="E196" i="102"/>
  <c r="E197" i="102"/>
  <c r="G197" i="102" s="1"/>
  <c r="E198" i="102"/>
  <c r="E199" i="102"/>
  <c r="G199" i="102" s="1"/>
  <c r="E200" i="102"/>
  <c r="E201" i="102"/>
  <c r="G201" i="102" s="1"/>
  <c r="E202" i="102"/>
  <c r="E203" i="102"/>
  <c r="G203" i="102" s="1"/>
  <c r="E204" i="102"/>
  <c r="E205" i="102"/>
  <c r="G205" i="102" s="1"/>
  <c r="E206" i="102"/>
  <c r="E207" i="102"/>
  <c r="G207" i="102" s="1"/>
  <c r="E208" i="102"/>
  <c r="E209" i="102"/>
  <c r="G209" i="102" s="1"/>
  <c r="E210" i="102"/>
  <c r="E211" i="102"/>
  <c r="G211" i="102" s="1"/>
  <c r="E212" i="102"/>
  <c r="E213" i="102"/>
  <c r="G213" i="102" s="1"/>
  <c r="E214" i="102"/>
  <c r="E215" i="102"/>
  <c r="G215" i="102" s="1"/>
  <c r="E216" i="102"/>
  <c r="E217" i="102"/>
  <c r="G217" i="102" s="1"/>
  <c r="E218" i="102"/>
  <c r="E219" i="102"/>
  <c r="G219" i="102" s="1"/>
  <c r="E220" i="102"/>
  <c r="E221" i="102"/>
  <c r="G221" i="102" s="1"/>
  <c r="E222" i="102"/>
  <c r="E223" i="102"/>
  <c r="G223" i="102" s="1"/>
  <c r="E224" i="102"/>
  <c r="E225" i="102"/>
  <c r="G225" i="102" s="1"/>
  <c r="E226" i="102"/>
  <c r="E227" i="102"/>
  <c r="G227" i="102" s="1"/>
  <c r="E228" i="102"/>
  <c r="E229" i="102"/>
  <c r="G229" i="102" s="1"/>
  <c r="E230" i="102"/>
  <c r="E231" i="102"/>
  <c r="G231" i="102" s="1"/>
  <c r="E232" i="102"/>
  <c r="E233" i="102"/>
  <c r="G233" i="102" s="1"/>
  <c r="E234" i="102"/>
  <c r="E235" i="102"/>
  <c r="G235" i="102" s="1"/>
  <c r="E236" i="102"/>
  <c r="E237" i="102"/>
  <c r="G237" i="102" s="1"/>
  <c r="E238" i="102"/>
  <c r="E239" i="102"/>
  <c r="G239" i="102" s="1"/>
  <c r="E240" i="102"/>
  <c r="E241" i="102"/>
  <c r="G241" i="102" s="1"/>
  <c r="E242" i="102"/>
  <c r="E244" i="102"/>
  <c r="G244" i="102" s="1"/>
  <c r="E245" i="102"/>
  <c r="E246" i="102"/>
  <c r="G246" i="102" s="1"/>
  <c r="E247" i="102"/>
  <c r="E248" i="102"/>
  <c r="G248" i="102" s="1"/>
  <c r="E249" i="102"/>
  <c r="E250" i="102"/>
  <c r="G250" i="102" s="1"/>
  <c r="E251" i="102"/>
  <c r="E252" i="102"/>
  <c r="G252" i="102" s="1"/>
  <c r="E253" i="102"/>
  <c r="E254" i="102"/>
  <c r="G254" i="102" s="1"/>
  <c r="E255" i="102"/>
  <c r="E256" i="102"/>
  <c r="G256" i="102" s="1"/>
  <c r="E257" i="102"/>
  <c r="E258" i="102"/>
  <c r="G258" i="102" s="1"/>
  <c r="E259" i="102"/>
  <c r="E260" i="102"/>
  <c r="G260" i="102" s="1"/>
  <c r="E261" i="102"/>
  <c r="E262" i="102"/>
  <c r="G262" i="102" s="1"/>
  <c r="E263" i="102"/>
  <c r="E264" i="102"/>
  <c r="G264" i="102" s="1"/>
  <c r="E265" i="102"/>
  <c r="E266" i="102"/>
  <c r="G266" i="102" s="1"/>
  <c r="E267" i="102"/>
  <c r="E268" i="102"/>
  <c r="G268" i="102" s="1"/>
  <c r="E269" i="102"/>
  <c r="E270" i="102"/>
  <c r="G270" i="102" s="1"/>
  <c r="E271" i="102"/>
  <c r="E272" i="102"/>
  <c r="G272" i="102" s="1"/>
  <c r="E273" i="102"/>
  <c r="E274" i="102"/>
  <c r="G274" i="102" s="1"/>
  <c r="E275" i="102"/>
  <c r="E276" i="102"/>
  <c r="G276" i="102" s="1"/>
  <c r="E277" i="102"/>
  <c r="E278" i="102"/>
  <c r="G278" i="102" s="1"/>
  <c r="E279" i="102"/>
  <c r="E280" i="102"/>
  <c r="G280" i="102" s="1"/>
  <c r="E281" i="102"/>
  <c r="E282" i="102"/>
  <c r="G282" i="102" s="1"/>
  <c r="E283" i="102"/>
  <c r="E284" i="102"/>
  <c r="G284" i="102" s="1"/>
  <c r="E285" i="102"/>
  <c r="E286" i="102"/>
  <c r="G286" i="102" s="1"/>
  <c r="E287" i="102"/>
  <c r="E288" i="102"/>
  <c r="G288" i="102" s="1"/>
  <c r="E289" i="102"/>
  <c r="E290" i="102"/>
  <c r="G290" i="102" s="1"/>
  <c r="E291" i="102"/>
  <c r="E292" i="102"/>
  <c r="G292" i="102" s="1"/>
  <c r="E293" i="102"/>
  <c r="E294" i="102"/>
  <c r="G294" i="102" s="1"/>
  <c r="E295" i="102"/>
  <c r="E296" i="102"/>
  <c r="G296" i="102" s="1"/>
  <c r="E297" i="102"/>
  <c r="E299" i="102"/>
  <c r="G299" i="102" s="1"/>
  <c r="E300" i="102"/>
  <c r="E301" i="102"/>
  <c r="G301" i="102" s="1"/>
  <c r="E302" i="102"/>
  <c r="E303" i="102"/>
  <c r="G303" i="102" s="1"/>
  <c r="E304" i="102"/>
  <c r="E305" i="102"/>
  <c r="G305" i="102" s="1"/>
  <c r="E306" i="102"/>
  <c r="E307" i="102"/>
  <c r="G307" i="102" s="1"/>
  <c r="E308" i="102"/>
  <c r="E309" i="102"/>
  <c r="G309" i="102" s="1"/>
  <c r="E310" i="102"/>
  <c r="E311" i="102"/>
  <c r="G311" i="102" s="1"/>
  <c r="E312" i="102"/>
  <c r="E298" i="102" s="1"/>
  <c r="E313" i="102"/>
  <c r="G313" i="102" s="1"/>
  <c r="E314" i="102"/>
  <c r="E315" i="102"/>
  <c r="G315" i="102" s="1"/>
  <c r="E316" i="102"/>
  <c r="E317" i="102"/>
  <c r="G317" i="102" s="1"/>
  <c r="E318" i="102"/>
  <c r="E319" i="102"/>
  <c r="G319" i="102" s="1"/>
  <c r="E321" i="102"/>
  <c r="E322" i="102"/>
  <c r="G322" i="102" s="1"/>
  <c r="E323" i="102"/>
  <c r="E324" i="102"/>
  <c r="G324" i="102" s="1"/>
  <c r="E325" i="102"/>
  <c r="E326" i="102"/>
  <c r="G326" i="102" s="1"/>
  <c r="E328" i="102"/>
  <c r="G328" i="102" s="1"/>
  <c r="E330" i="102"/>
  <c r="G330" i="102" s="1"/>
  <c r="E331" i="102"/>
  <c r="E332" i="102"/>
  <c r="G332" i="102" s="1"/>
  <c r="E333" i="102"/>
  <c r="G333" i="102" s="1"/>
  <c r="E334" i="102"/>
  <c r="G334" i="102" s="1"/>
  <c r="E336" i="102"/>
  <c r="E337" i="102"/>
  <c r="G337" i="102" s="1"/>
  <c r="E338" i="102"/>
  <c r="G338" i="102" s="1"/>
  <c r="E340" i="102"/>
  <c r="G340" i="102" s="1"/>
  <c r="E341" i="102"/>
  <c r="G341" i="102" s="1"/>
  <c r="E342" i="102"/>
  <c r="G342" i="102" s="1"/>
  <c r="E343" i="102"/>
  <c r="E344" i="102"/>
  <c r="G344" i="102" s="1"/>
  <c r="E345" i="102"/>
  <c r="G345" i="102" s="1"/>
  <c r="E346" i="102"/>
  <c r="G346" i="102" s="1"/>
  <c r="E347" i="102"/>
  <c r="G347" i="102" s="1"/>
  <c r="E348" i="102"/>
  <c r="G348" i="102" s="1"/>
  <c r="E349" i="102"/>
  <c r="G349" i="102" s="1"/>
  <c r="E350" i="102"/>
  <c r="G350" i="102" s="1"/>
  <c r="E351" i="102"/>
  <c r="E352" i="102"/>
  <c r="G352" i="102" s="1"/>
  <c r="E353" i="102"/>
  <c r="G353" i="102" s="1"/>
  <c r="E354" i="102"/>
  <c r="G354" i="102" s="1"/>
  <c r="E355" i="102"/>
  <c r="G355" i="102" s="1"/>
  <c r="E356" i="102"/>
  <c r="G356" i="102" s="1"/>
  <c r="E357" i="102"/>
  <c r="G357" i="102" s="1"/>
  <c r="E358" i="102"/>
  <c r="G358" i="102" s="1"/>
  <c r="E359" i="102"/>
  <c r="E360" i="102"/>
  <c r="G360" i="102" s="1"/>
  <c r="E361" i="102"/>
  <c r="G361" i="102" s="1"/>
  <c r="E362" i="102"/>
  <c r="G362" i="102" s="1"/>
  <c r="E363" i="102"/>
  <c r="G363" i="102" s="1"/>
  <c r="E364" i="102"/>
  <c r="G364" i="102" s="1"/>
  <c r="E365" i="102"/>
  <c r="G365" i="102" s="1"/>
  <c r="E366" i="102"/>
  <c r="G366" i="102" s="1"/>
  <c r="E368" i="102"/>
  <c r="G368" i="102" s="1"/>
  <c r="E369" i="102"/>
  <c r="G369" i="102" s="1"/>
  <c r="E370" i="102"/>
  <c r="G370" i="102" s="1"/>
  <c r="E371" i="102"/>
  <c r="G371" i="102" s="1"/>
  <c r="E372" i="102"/>
  <c r="G372" i="102" s="1"/>
  <c r="E373" i="102"/>
  <c r="G373" i="102" s="1"/>
  <c r="E374" i="102"/>
  <c r="G374" i="102" s="1"/>
  <c r="E375" i="102"/>
  <c r="G375" i="102" s="1"/>
  <c r="E376" i="102"/>
  <c r="G376" i="102" s="1"/>
  <c r="E377" i="102"/>
  <c r="G377" i="102" s="1"/>
  <c r="E378" i="102"/>
  <c r="G378" i="102" s="1"/>
  <c r="E379" i="102"/>
  <c r="G379" i="102" s="1"/>
  <c r="E380" i="102"/>
  <c r="G380" i="102" s="1"/>
  <c r="E381" i="102"/>
  <c r="G381" i="102" s="1"/>
  <c r="E382" i="102"/>
  <c r="G382" i="102" s="1"/>
  <c r="E383" i="102"/>
  <c r="G383" i="102" s="1"/>
  <c r="E384" i="102"/>
  <c r="G384" i="102" s="1"/>
  <c r="E385" i="102"/>
  <c r="G385" i="102" s="1"/>
  <c r="E386" i="102"/>
  <c r="G386" i="102" s="1"/>
  <c r="E387" i="102"/>
  <c r="G387" i="102" s="1"/>
  <c r="E388" i="102"/>
  <c r="G388" i="102" s="1"/>
  <c r="E389" i="102"/>
  <c r="G389" i="102" s="1"/>
  <c r="E390" i="102"/>
  <c r="G390" i="102" s="1"/>
  <c r="E391" i="102"/>
  <c r="G391" i="102" s="1"/>
  <c r="E392" i="102"/>
  <c r="G392" i="102" s="1"/>
  <c r="E393" i="102"/>
  <c r="G393" i="102" s="1"/>
  <c r="E394" i="102"/>
  <c r="G394" i="102" s="1"/>
  <c r="E395" i="102"/>
  <c r="G395" i="102" s="1"/>
  <c r="E396" i="102"/>
  <c r="G396" i="102" s="1"/>
  <c r="E397" i="102"/>
  <c r="G397" i="102" s="1"/>
  <c r="E398" i="102"/>
  <c r="G398" i="102" s="1"/>
  <c r="E399" i="102"/>
  <c r="G399" i="102" s="1"/>
  <c r="E400" i="102"/>
  <c r="G400" i="102" s="1"/>
  <c r="E401" i="102"/>
  <c r="G401" i="102" s="1"/>
  <c r="E402" i="102"/>
  <c r="G402" i="102" s="1"/>
  <c r="E403" i="102"/>
  <c r="G403" i="102" s="1"/>
  <c r="E404" i="102"/>
  <c r="G404" i="102" s="1"/>
  <c r="E405" i="102"/>
  <c r="G405" i="102" s="1"/>
  <c r="E406" i="102"/>
  <c r="G406" i="102" s="1"/>
  <c r="E407" i="102"/>
  <c r="G407" i="102" s="1"/>
  <c r="E408" i="102"/>
  <c r="G408" i="102" s="1"/>
  <c r="E409" i="102"/>
  <c r="G409" i="102" s="1"/>
  <c r="E410" i="102"/>
  <c r="G410" i="102" s="1"/>
  <c r="E411" i="102"/>
  <c r="G411" i="102" s="1"/>
  <c r="E412" i="102"/>
  <c r="G412" i="102" s="1"/>
  <c r="E413" i="102"/>
  <c r="G413" i="102" s="1"/>
  <c r="E414" i="102"/>
  <c r="G414" i="102" s="1"/>
  <c r="E415" i="102"/>
  <c r="G415" i="102" s="1"/>
  <c r="E416" i="102"/>
  <c r="G416" i="102" s="1"/>
  <c r="E417" i="102"/>
  <c r="G417" i="102" s="1"/>
  <c r="E418" i="102"/>
  <c r="G418" i="102" s="1"/>
  <c r="E419" i="102"/>
  <c r="G419" i="102" s="1"/>
  <c r="E420" i="102"/>
  <c r="G420" i="102" s="1"/>
  <c r="E421" i="102"/>
  <c r="G421" i="102" s="1"/>
  <c r="E422" i="102"/>
  <c r="G422" i="102" s="1"/>
  <c r="E423" i="102"/>
  <c r="G423" i="102" s="1"/>
  <c r="E424" i="102"/>
  <c r="G424" i="102" s="1"/>
  <c r="E425" i="102"/>
  <c r="G425" i="102" s="1"/>
  <c r="E426" i="102"/>
  <c r="G426" i="102" s="1"/>
  <c r="E427" i="102"/>
  <c r="G427" i="102" s="1"/>
  <c r="E428" i="102"/>
  <c r="G428" i="102" s="1"/>
  <c r="E429" i="102"/>
  <c r="G429" i="102" s="1"/>
  <c r="E430" i="102"/>
  <c r="G430" i="102" s="1"/>
  <c r="E431" i="102"/>
  <c r="G431" i="102" s="1"/>
  <c r="E432" i="102"/>
  <c r="G432" i="102" s="1"/>
  <c r="E433" i="102"/>
  <c r="G433" i="102" s="1"/>
  <c r="E434" i="102"/>
  <c r="G434" i="102" s="1"/>
  <c r="E435" i="102"/>
  <c r="G435" i="102" s="1"/>
  <c r="E436" i="102"/>
  <c r="G436" i="102" s="1"/>
  <c r="E437" i="102"/>
  <c r="G437" i="102" s="1"/>
  <c r="E438" i="102"/>
  <c r="G438" i="102" s="1"/>
  <c r="E439" i="102"/>
  <c r="G439" i="102" s="1"/>
  <c r="E440" i="102"/>
  <c r="G440" i="102" s="1"/>
  <c r="E441" i="102"/>
  <c r="G441" i="102" s="1"/>
  <c r="E442" i="102"/>
  <c r="G442" i="102" s="1"/>
  <c r="E443" i="102"/>
  <c r="G443" i="102" s="1"/>
  <c r="E444" i="102"/>
  <c r="G444" i="102" s="1"/>
  <c r="E445" i="102"/>
  <c r="G445" i="102" s="1"/>
  <c r="E446" i="102"/>
  <c r="G446" i="102" s="1"/>
  <c r="E447" i="102"/>
  <c r="G447" i="102" s="1"/>
  <c r="E448" i="102"/>
  <c r="G448" i="102" s="1"/>
  <c r="E449" i="102"/>
  <c r="G449" i="102" s="1"/>
  <c r="E450" i="102"/>
  <c r="G450" i="102" s="1"/>
  <c r="E451" i="102"/>
  <c r="G451" i="102" s="1"/>
  <c r="E452" i="102"/>
  <c r="G452" i="102" s="1"/>
  <c r="E453" i="102"/>
  <c r="G453" i="102" s="1"/>
  <c r="E454" i="102"/>
  <c r="G454" i="102" s="1"/>
  <c r="E455" i="102"/>
  <c r="G455" i="102" s="1"/>
  <c r="E456" i="102"/>
  <c r="G456" i="102" s="1"/>
  <c r="E457" i="102"/>
  <c r="G457" i="102" s="1"/>
  <c r="E458" i="102"/>
  <c r="G458" i="102" s="1"/>
  <c r="E459" i="102"/>
  <c r="G459" i="102" s="1"/>
  <c r="E460" i="102"/>
  <c r="G460" i="102" s="1"/>
  <c r="E461" i="102"/>
  <c r="G461" i="102" s="1"/>
  <c r="E462" i="102"/>
  <c r="G462" i="102" s="1"/>
  <c r="E464" i="102"/>
  <c r="E465" i="102"/>
  <c r="E466" i="102"/>
  <c r="G466" i="102" s="1"/>
  <c r="E468" i="102"/>
  <c r="G468" i="102" s="1"/>
  <c r="E469" i="102"/>
  <c r="G469" i="102" s="1"/>
  <c r="E470" i="102"/>
  <c r="G470" i="102" s="1"/>
  <c r="E472" i="102"/>
  <c r="G472" i="102" s="1"/>
  <c r="E473" i="102"/>
  <c r="E474" i="102"/>
  <c r="G474" i="102" s="1"/>
  <c r="E475" i="102"/>
  <c r="G475" i="102" s="1"/>
  <c r="E476" i="102"/>
  <c r="G476" i="102" s="1"/>
  <c r="E477" i="102"/>
  <c r="G477" i="102" s="1"/>
  <c r="E478" i="102"/>
  <c r="G478" i="102" s="1"/>
  <c r="E479" i="102"/>
  <c r="G479" i="102" s="1"/>
  <c r="E480" i="102"/>
  <c r="G480" i="102" s="1"/>
  <c r="E481" i="102"/>
  <c r="E482" i="102"/>
  <c r="G482" i="102" s="1"/>
  <c r="E483" i="102"/>
  <c r="G483" i="102" s="1"/>
  <c r="E484" i="102"/>
  <c r="G484" i="102" s="1"/>
  <c r="E485" i="102"/>
  <c r="G485" i="102" s="1"/>
  <c r="E486" i="102"/>
  <c r="G486" i="102" s="1"/>
  <c r="E487" i="102"/>
  <c r="G487" i="102" s="1"/>
  <c r="E488" i="102"/>
  <c r="G488" i="102" s="1"/>
  <c r="E489" i="102"/>
  <c r="E490" i="102"/>
  <c r="G490" i="102" s="1"/>
  <c r="E491" i="102"/>
  <c r="G491" i="102" s="1"/>
  <c r="E492" i="102"/>
  <c r="G492" i="102" s="1"/>
  <c r="E493" i="102"/>
  <c r="G493" i="102" s="1"/>
  <c r="E494" i="102"/>
  <c r="G494" i="102" s="1"/>
  <c r="E495" i="102"/>
  <c r="G495" i="102" s="1"/>
  <c r="E496" i="102"/>
  <c r="G496" i="102" s="1"/>
  <c r="E497" i="102"/>
  <c r="E498" i="102"/>
  <c r="G498" i="102" s="1"/>
  <c r="E499" i="102"/>
  <c r="G499" i="102" s="1"/>
  <c r="E500" i="102"/>
  <c r="G500" i="102" s="1"/>
  <c r="E501" i="102"/>
  <c r="G501" i="102" s="1"/>
  <c r="E502" i="102"/>
  <c r="G502" i="102" s="1"/>
  <c r="E503" i="102"/>
  <c r="G503" i="102" s="1"/>
  <c r="E504" i="102"/>
  <c r="G504" i="102" s="1"/>
  <c r="E505" i="102"/>
  <c r="E506" i="102"/>
  <c r="G506" i="102" s="1"/>
  <c r="E507" i="102"/>
  <c r="G507" i="102" s="1"/>
  <c r="E508" i="102"/>
  <c r="G508" i="102" s="1"/>
  <c r="E509" i="102"/>
  <c r="G509" i="102" s="1"/>
  <c r="E511" i="102"/>
  <c r="G511" i="102" s="1"/>
  <c r="E512" i="102"/>
  <c r="G512" i="102" s="1"/>
  <c r="E513" i="102"/>
  <c r="G513" i="102" s="1"/>
  <c r="E514" i="102"/>
  <c r="G514" i="102" s="1"/>
  <c r="E515" i="102"/>
  <c r="G515" i="102" s="1"/>
  <c r="E516" i="102"/>
  <c r="G516" i="102" s="1"/>
  <c r="E517" i="102"/>
  <c r="G517" i="102" s="1"/>
  <c r="E518" i="102"/>
  <c r="G518" i="102" s="1"/>
  <c r="E4" i="102"/>
  <c r="G5" i="102"/>
  <c r="G9" i="102"/>
  <c r="G13" i="102"/>
  <c r="G17" i="102"/>
  <c r="G21" i="102"/>
  <c r="G25" i="102"/>
  <c r="G29" i="102"/>
  <c r="G33" i="102"/>
  <c r="G37" i="102"/>
  <c r="G41" i="102"/>
  <c r="G45" i="102"/>
  <c r="G53" i="102"/>
  <c r="G57" i="102"/>
  <c r="G61" i="102"/>
  <c r="G69" i="102"/>
  <c r="G77" i="102"/>
  <c r="G85" i="102"/>
  <c r="G93" i="102"/>
  <c r="G101" i="102"/>
  <c r="G109" i="102"/>
  <c r="G117" i="102"/>
  <c r="G125" i="102"/>
  <c r="G133" i="102"/>
  <c r="G149" i="102"/>
  <c r="G176" i="102"/>
  <c r="G178" i="102"/>
  <c r="G180" i="102"/>
  <c r="G182" i="102"/>
  <c r="G184" i="102"/>
  <c r="G186" i="102"/>
  <c r="G188" i="102"/>
  <c r="G190" i="102"/>
  <c r="G192" i="102"/>
  <c r="G194" i="102"/>
  <c r="G196" i="102"/>
  <c r="G198" i="102"/>
  <c r="G200" i="102"/>
  <c r="G202" i="102"/>
  <c r="G204" i="102"/>
  <c r="G206" i="102"/>
  <c r="G208" i="102"/>
  <c r="G210" i="102"/>
  <c r="G212" i="102"/>
  <c r="G214" i="102"/>
  <c r="G216" i="102"/>
  <c r="G218" i="102"/>
  <c r="G220" i="102"/>
  <c r="G222" i="102"/>
  <c r="G224" i="102"/>
  <c r="G226" i="102"/>
  <c r="G228" i="102"/>
  <c r="G230" i="102"/>
  <c r="G232" i="102"/>
  <c r="G234" i="102"/>
  <c r="G236" i="102"/>
  <c r="G238" i="102"/>
  <c r="G240" i="102"/>
  <c r="G242" i="102"/>
  <c r="G245" i="102"/>
  <c r="G247" i="102"/>
  <c r="G249" i="102"/>
  <c r="G251" i="102"/>
  <c r="G253" i="102"/>
  <c r="G255" i="102"/>
  <c r="G257" i="102"/>
  <c r="G259" i="102"/>
  <c r="G261" i="102"/>
  <c r="G263" i="102"/>
  <c r="G265" i="102"/>
  <c r="G267" i="102"/>
  <c r="G269" i="102"/>
  <c r="G271" i="102"/>
  <c r="G273" i="102"/>
  <c r="G275" i="102"/>
  <c r="G277" i="102"/>
  <c r="G279" i="102"/>
  <c r="G281" i="102"/>
  <c r="G283" i="102"/>
  <c r="G285" i="102"/>
  <c r="G287" i="102"/>
  <c r="G289" i="102"/>
  <c r="G291" i="102"/>
  <c r="G293" i="102"/>
  <c r="G295" i="102"/>
  <c r="G297" i="102"/>
  <c r="G300" i="102"/>
  <c r="G302" i="102"/>
  <c r="G304" i="102"/>
  <c r="G306" i="102"/>
  <c r="G308" i="102"/>
  <c r="G310" i="102"/>
  <c r="G312" i="102"/>
  <c r="G298" i="102" s="1"/>
  <c r="G314" i="102"/>
  <c r="G316" i="102"/>
  <c r="G318" i="102"/>
  <c r="G321" i="102"/>
  <c r="G323" i="102"/>
  <c r="G325" i="102"/>
  <c r="G331" i="102"/>
  <c r="G343" i="102"/>
  <c r="G351" i="102"/>
  <c r="G359" i="102"/>
  <c r="G465" i="102"/>
  <c r="G473" i="102"/>
  <c r="G481" i="102"/>
  <c r="G489" i="102"/>
  <c r="G497" i="102"/>
  <c r="G505" i="102"/>
  <c r="G4" i="102" l="1"/>
  <c r="E3" i="102"/>
  <c r="E158" i="102"/>
  <c r="G336" i="102"/>
  <c r="E335" i="102"/>
  <c r="E519" i="102" s="1"/>
  <c r="E320" i="102"/>
  <c r="G160" i="102"/>
  <c r="G158" i="102" s="1"/>
  <c r="G464" i="102"/>
  <c r="G463" i="102" s="1"/>
  <c r="E463" i="102"/>
  <c r="G320" i="102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4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9" i="102"/>
  <c r="AC321" i="102"/>
  <c r="AC322" i="102"/>
  <c r="AC323" i="102"/>
  <c r="AC324" i="102"/>
  <c r="AC325" i="102"/>
  <c r="AC326" i="102"/>
  <c r="AC328" i="102"/>
  <c r="AC327" i="102" s="1"/>
  <c r="AC330" i="102"/>
  <c r="AC331" i="102"/>
  <c r="AC332" i="102"/>
  <c r="AC333" i="102"/>
  <c r="AC334" i="102"/>
  <c r="AC336" i="102"/>
  <c r="AC337" i="102"/>
  <c r="AC340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5" i="102"/>
  <c r="AC366" i="102"/>
  <c r="AC368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4" i="102"/>
  <c r="AC465" i="102"/>
  <c r="AC466" i="102"/>
  <c r="AC468" i="102"/>
  <c r="AC469" i="102"/>
  <c r="AC470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1" i="102"/>
  <c r="AC512" i="102"/>
  <c r="AC513" i="102"/>
  <c r="AC514" i="102"/>
  <c r="AC515" i="102"/>
  <c r="AC516" i="102"/>
  <c r="AC517" i="102"/>
  <c r="AC518" i="102"/>
  <c r="AE487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6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293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81" i="102"/>
  <c r="AE480" i="102"/>
  <c r="AE479" i="102"/>
  <c r="AE478" i="102"/>
  <c r="AE477" i="102"/>
  <c r="AE518" i="102"/>
  <c r="AE517" i="102"/>
  <c r="AE516" i="102"/>
  <c r="AE515" i="102"/>
  <c r="AE514" i="102"/>
  <c r="AE513" i="102"/>
  <c r="AE512" i="102"/>
  <c r="AE511" i="102"/>
  <c r="AE509" i="102"/>
  <c r="AE508" i="102"/>
  <c r="AE507" i="102"/>
  <c r="AE506" i="102"/>
  <c r="AE505" i="102"/>
  <c r="AE504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8" i="102"/>
  <c r="AE486" i="102"/>
  <c r="AE485" i="102"/>
  <c r="AE484" i="102"/>
  <c r="AE483" i="102"/>
  <c r="AE482" i="102"/>
  <c r="AE476" i="102"/>
  <c r="AE475" i="102"/>
  <c r="AE474" i="102"/>
  <c r="AE473" i="102"/>
  <c r="AE472" i="102"/>
  <c r="AE470" i="102"/>
  <c r="AE469" i="102"/>
  <c r="AE468" i="102"/>
  <c r="AE466" i="102"/>
  <c r="AE465" i="102"/>
  <c r="AE464" i="102"/>
  <c r="AE462" i="102"/>
  <c r="AE445" i="102"/>
  <c r="AE444" i="102"/>
  <c r="AE443" i="102"/>
  <c r="AE431" i="102"/>
  <c r="AE430" i="102"/>
  <c r="AE429" i="102"/>
  <c r="AE428" i="102"/>
  <c r="AE427" i="102"/>
  <c r="AE426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8" i="102"/>
  <c r="AE366" i="102"/>
  <c r="AE365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40" i="102"/>
  <c r="AE337" i="102"/>
  <c r="AE336" i="102"/>
  <c r="AE334" i="102"/>
  <c r="AE333" i="102"/>
  <c r="AE332" i="102"/>
  <c r="AE331" i="102"/>
  <c r="AE330" i="102"/>
  <c r="AE328" i="102"/>
  <c r="AE327" i="102" s="1"/>
  <c r="AE326" i="102"/>
  <c r="AE325" i="102"/>
  <c r="AE324" i="102"/>
  <c r="AE323" i="102"/>
  <c r="AE322" i="102"/>
  <c r="AE321" i="102"/>
  <c r="AE319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AE339" i="102" l="1"/>
  <c r="AC339" i="102"/>
  <c r="AE510" i="102"/>
  <c r="AE463" i="102"/>
  <c r="AE335" i="102"/>
  <c r="AE320" i="102"/>
  <c r="AE158" i="102"/>
  <c r="AE298" i="102"/>
  <c r="AC463" i="102"/>
  <c r="AC471" i="102"/>
  <c r="AC329" i="102"/>
  <c r="AC298" i="102"/>
  <c r="AC510" i="102"/>
  <c r="AE329" i="102"/>
  <c r="AE467" i="102"/>
  <c r="AC467" i="102"/>
  <c r="AC367" i="102"/>
  <c r="AC335" i="102"/>
  <c r="AC320" i="102"/>
  <c r="AC243" i="102"/>
  <c r="AC3" i="102"/>
  <c r="AE243" i="102"/>
  <c r="AE471" i="102"/>
  <c r="AE367" i="102"/>
  <c r="AE3" i="102"/>
  <c r="AC159" i="102" l="1"/>
  <c r="AC228" i="102"/>
  <c r="AC191" i="102"/>
  <c r="AC240" i="102"/>
  <c r="AC163" i="102"/>
  <c r="AC229" i="102"/>
  <c r="AC185" i="102"/>
  <c r="AC221" i="102"/>
  <c r="AC214" i="102"/>
  <c r="AC188" i="102"/>
  <c r="AC239" i="102"/>
  <c r="AC174" i="102"/>
  <c r="AC182" i="102"/>
  <c r="AC209" i="102"/>
  <c r="AC213" i="102"/>
  <c r="AC187" i="102"/>
  <c r="AC168" i="102"/>
  <c r="AC224" i="102"/>
  <c r="AC193" i="102"/>
  <c r="AC170" i="102"/>
  <c r="AC220" i="102"/>
  <c r="AC178" i="102"/>
  <c r="AC166" i="102"/>
  <c r="AC215" i="102"/>
  <c r="AC164" i="102"/>
  <c r="AC161" i="102"/>
  <c r="AC226" i="102"/>
  <c r="AC190" i="102"/>
  <c r="AC217" i="102"/>
  <c r="AC181" i="102"/>
  <c r="AC236" i="102"/>
  <c r="AC180" i="102"/>
  <c r="AC160" i="102"/>
  <c r="AC235" i="102"/>
  <c r="AC242" i="102"/>
  <c r="AC206" i="102"/>
  <c r="AC167" i="102"/>
  <c r="AC201" i="102"/>
  <c r="AC203" i="102"/>
  <c r="AC207" i="102"/>
  <c r="AC233" i="102"/>
  <c r="AC204" i="102"/>
  <c r="AC192" i="102"/>
  <c r="AC216" i="102"/>
  <c r="AC210" i="102"/>
  <c r="AC177" i="102"/>
  <c r="AC198" i="102"/>
  <c r="AC238" i="102"/>
  <c r="AC231" i="102"/>
  <c r="AC205" i="102"/>
  <c r="AC172" i="102"/>
  <c r="AC173" i="102"/>
  <c r="AC194" i="102"/>
  <c r="AC162" i="102"/>
  <c r="AC232" i="102"/>
  <c r="AC218" i="102"/>
  <c r="AC230" i="102"/>
  <c r="AC234" i="102"/>
  <c r="AC219" i="102"/>
  <c r="AC196" i="102"/>
  <c r="AC241" i="102"/>
  <c r="AC183" i="102"/>
  <c r="AC237" i="102"/>
  <c r="AC200" i="102"/>
  <c r="AC195" i="102"/>
  <c r="AC212" i="102"/>
  <c r="AC179" i="102"/>
  <c r="AC227" i="102"/>
  <c r="AC199" i="102"/>
  <c r="AC169" i="102"/>
  <c r="AC208" i="102"/>
  <c r="AC223" i="102"/>
  <c r="AC202" i="102"/>
  <c r="AC165" i="102"/>
  <c r="AC184" i="102"/>
  <c r="AC222" i="102"/>
  <c r="AC211" i="102"/>
  <c r="AC225" i="102"/>
  <c r="AC189" i="102"/>
  <c r="AC175" i="102"/>
  <c r="AC171" i="102"/>
  <c r="AC176" i="102"/>
  <c r="AC186" i="102"/>
  <c r="AC197" i="102"/>
  <c r="AC158" i="102" l="1"/>
  <c r="E327" i="102" l="1"/>
  <c r="G327" i="102" s="1"/>
  <c r="E339" i="102" l="1"/>
  <c r="G339" i="102" s="1"/>
  <c r="E471" i="102"/>
  <c r="G471" i="102" s="1"/>
  <c r="E329" i="102"/>
  <c r="G329" i="102" s="1"/>
  <c r="E510" i="102"/>
  <c r="G510" i="102" s="1"/>
  <c r="E467" i="102"/>
  <c r="G467" i="102" s="1"/>
  <c r="E367" i="102"/>
  <c r="G367" i="102" s="1"/>
  <c r="G335" i="102"/>
  <c r="E243" i="102"/>
  <c r="G243" i="102" s="1"/>
</calcChain>
</file>

<file path=xl/sharedStrings.xml><?xml version="1.0" encoding="utf-8"?>
<sst xmlns="http://schemas.openxmlformats.org/spreadsheetml/2006/main" count="526" uniqueCount="525">
  <si>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</si>
  <si>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</si>
  <si>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</si>
  <si>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</si>
  <si>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</si>
  <si>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</si>
  <si>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</si>
  <si>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</si>
  <si>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</si>
  <si>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</si>
  <si>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</si>
  <si>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</si>
  <si>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</si>
  <si>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</si>
  <si>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</si>
  <si>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</si>
  <si>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</si>
  <si>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</si>
  <si>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</si>
  <si>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</si>
  <si>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</si>
  <si>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</si>
  <si>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</si>
  <si>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</si>
  <si>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</si>
  <si>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</si>
  <si>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</si>
  <si>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</si>
  <si>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</si>
  <si>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</si>
  <si>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</si>
  <si>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</si>
  <si>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</si>
  <si>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</si>
  <si>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</si>
  <si>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</si>
  <si>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</si>
  <si>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</si>
  <si>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</si>
  <si>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</si>
  <si>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</si>
  <si>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</si>
  <si>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</si>
  <si>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</si>
  <si>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</si>
  <si>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</si>
  <si>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</si>
  <si>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</si>
  <si>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</si>
  <si>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</si>
  <si>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</si>
  <si>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</si>
  <si>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</si>
  <si>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</si>
  <si>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</si>
  <si>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</si>
  <si>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</si>
  <si>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</si>
  <si>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</si>
  <si>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</si>
  <si>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</si>
  <si>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</si>
  <si>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</si>
  <si>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</si>
  <si>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</si>
  <si>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</si>
  <si>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</si>
  <si>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</si>
  <si>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</si>
  <si>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</si>
  <si>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</si>
  <si>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</si>
  <si>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</si>
  <si>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</si>
  <si>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</si>
  <si>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</si>
  <si>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</si>
  <si>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</si>
  <si>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</si>
  <si>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</si>
  <si>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</si>
  <si>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</si>
  <si>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</si>
  <si>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</si>
  <si>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</si>
  <si>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</si>
  <si>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</si>
  <si>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</si>
  <si>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</si>
  <si>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</si>
  <si>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</si>
  <si>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</si>
  <si>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</si>
  <si>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</si>
  <si>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</si>
  <si>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</si>
  <si>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</si>
  <si>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</si>
  <si>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</si>
  <si>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</si>
  <si>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</si>
  <si>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</si>
  <si>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</si>
  <si>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</si>
  <si>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</si>
  <si>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</si>
  <si>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</si>
  <si>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</si>
  <si>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</si>
  <si>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</si>
  <si>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</si>
  <si>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</si>
  <si>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</si>
  <si>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</si>
  <si>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</si>
  <si>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</si>
  <si>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</si>
  <si>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</si>
  <si>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</si>
  <si>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</si>
  <si>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</si>
  <si>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</si>
  <si>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</si>
  <si>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</si>
  <si>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</si>
  <si>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</si>
  <si>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</si>
  <si>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</si>
  <si>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</si>
  <si>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</si>
  <si>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</si>
  <si>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</si>
  <si>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</si>
  <si>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</si>
  <si>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</si>
  <si>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</si>
  <si>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</si>
  <si>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</si>
  <si>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</si>
  <si>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</si>
  <si>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</si>
  <si>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</si>
  <si>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</si>
  <si>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</si>
  <si>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</si>
  <si>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</si>
  <si>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</si>
  <si>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</si>
  <si>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</si>
  <si>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</si>
  <si>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</si>
  <si>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</si>
  <si>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</si>
  <si>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</si>
  <si>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</si>
  <si>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</si>
  <si>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</si>
  <si>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</si>
  <si>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</si>
  <si>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</si>
  <si>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</si>
  <si>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</si>
  <si>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</si>
  <si>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</si>
  <si>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</si>
  <si>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</si>
  <si>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</si>
  <si>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</si>
  <si>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</si>
  <si>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</si>
  <si>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</si>
  <si>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</si>
  <si>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</si>
  <si>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</si>
  <si>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</si>
  <si>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</si>
  <si>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</si>
  <si>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</si>
  <si>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</si>
  <si>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</si>
  <si>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</si>
  <si>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</si>
  <si>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</si>
  <si>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</si>
  <si>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</si>
  <si>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</si>
  <si>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</si>
  <si>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</si>
  <si>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</si>
  <si>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</si>
  <si>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</si>
  <si>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</si>
  <si>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</si>
  <si>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</si>
  <si>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</si>
  <si>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</si>
  <si>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</si>
  <si>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</si>
  <si>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</si>
  <si>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</si>
  <si>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</si>
  <si>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</si>
  <si>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</si>
  <si>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</si>
  <si>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</si>
  <si>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</si>
  <si>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</si>
  <si>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</si>
  <si>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</si>
  <si>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</si>
  <si>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</si>
  <si>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</si>
  <si>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</si>
  <si>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</si>
  <si>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</si>
  <si>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</si>
  <si>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</si>
  <si>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</si>
  <si>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</si>
  <si>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</si>
  <si>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</si>
  <si>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</si>
  <si>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</si>
  <si>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</si>
  <si>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</si>
  <si>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</si>
  <si>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</si>
  <si>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</si>
  <si>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</si>
  <si>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</si>
  <si>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</si>
  <si>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</si>
  <si>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</si>
  <si>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</si>
  <si>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</si>
  <si>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</si>
  <si>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</si>
  <si>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</si>
  <si>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</si>
  <si>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</si>
  <si>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</si>
  <si>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</si>
  <si>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</si>
  <si>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</si>
  <si>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</si>
  <si>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</si>
  <si>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</si>
  <si>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</si>
  <si>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</si>
  <si>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</si>
  <si>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</si>
  <si>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</si>
  <si>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</si>
  <si>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</si>
  <si>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</si>
  <si>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</si>
  <si>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</si>
  <si>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</si>
  <si>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</si>
  <si>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</si>
  <si>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</si>
  <si>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</si>
  <si>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</si>
  <si>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</si>
  <si>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</si>
  <si>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</si>
  <si>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</si>
  <si>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</si>
  <si>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</si>
  <si>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</si>
  <si>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</si>
  <si>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</si>
  <si>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</si>
  <si>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</si>
  <si>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</si>
  <si>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</si>
  <si>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</si>
  <si>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</si>
  <si>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</si>
  <si>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</si>
  <si>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</si>
  <si>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</si>
  <si>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</si>
  <si>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</si>
  <si>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</si>
  <si>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</si>
  <si>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</si>
  <si>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</si>
  <si>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</si>
  <si>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</si>
  <si>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</si>
  <si>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</si>
  <si>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</si>
  <si>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</si>
  <si>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</si>
  <si>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</si>
  <si>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</si>
  <si>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</si>
  <si>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</si>
  <si>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</si>
  <si>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</si>
  <si>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</si>
  <si>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</si>
  <si>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</si>
  <si>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</si>
  <si>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</si>
  <si>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</si>
  <si>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</si>
  <si>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</si>
  <si>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</si>
  <si>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</si>
  <si>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</si>
  <si>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</si>
  <si>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</si>
  <si>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</si>
  <si>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</si>
  <si>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</si>
  <si>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</si>
  <si>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</si>
  <si>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</si>
  <si>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</si>
  <si>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</si>
  <si>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</si>
  <si>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</si>
  <si>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</si>
  <si>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</si>
  <si>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</si>
  <si>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</si>
  <si>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</si>
  <si>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</si>
  <si>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</si>
  <si>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</si>
  <si>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</si>
  <si>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</si>
  <si>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</si>
  <si>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</si>
  <si>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</si>
  <si>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</si>
  <si>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</si>
  <si>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</si>
  <si>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</si>
  <si>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</si>
  <si>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</si>
  <si>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</si>
  <si>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</si>
  <si>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</si>
  <si>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</si>
  <si>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</si>
  <si>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</si>
  <si>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</si>
  <si>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</si>
  <si>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</si>
  <si>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</si>
  <si>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</si>
  <si>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</si>
  <si>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</si>
  <si>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</si>
  <si>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</si>
  <si>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</si>
  <si>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</si>
  <si>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</si>
  <si>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</si>
  <si>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</si>
  <si>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</si>
  <si>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</si>
  <si>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</si>
  <si>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</si>
  <si>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</si>
  <si>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</si>
  <si>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</si>
  <si>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</si>
  <si>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</si>
  <si>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</si>
  <si>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</si>
  <si>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</si>
  <si>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</si>
  <si>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</si>
  <si>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</si>
  <si>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</si>
  <si>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</si>
  <si>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</si>
  <si>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</si>
  <si>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</si>
  <si>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</si>
  <si>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</si>
  <si>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</si>
  <si>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</si>
  <si>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</si>
  <si>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</si>
  <si>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</si>
  <si>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</si>
  <si>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</si>
  <si>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</si>
  <si>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</si>
  <si>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</si>
  <si>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</si>
  <si>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</si>
  <si>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</si>
  <si>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</si>
  <si>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</si>
  <si>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</si>
  <si>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</si>
  <si>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</si>
  <si>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</si>
  <si>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</si>
  <si>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</si>
  <si>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</si>
  <si>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</si>
  <si>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</si>
  <si>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</si>
  <si>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</si>
  <si>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</si>
  <si>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</si>
  <si>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</si>
  <si>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</si>
  <si>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</si>
  <si>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</si>
  <si>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</si>
  <si>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</si>
  <si>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</si>
  <si>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</si>
  <si>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</si>
  <si>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</si>
  <si>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</si>
  <si>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</si>
  <si>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</si>
  <si>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</si>
  <si>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</si>
  <si>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</si>
  <si>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</si>
  <si>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</si>
  <si>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</si>
  <si>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</si>
  <si>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</si>
  <si>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</si>
  <si>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</si>
  <si>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</si>
  <si>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</si>
  <si>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</si>
  <si>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</si>
  <si>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</si>
  <si>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</si>
  <si>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</si>
  <si>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</si>
  <si>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</si>
  <si>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</si>
  <si>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</si>
  <si>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</si>
  <si>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</si>
  <si>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</si>
  <si>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</si>
  <si>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</si>
  <si>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</si>
  <si>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</si>
  <si>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</si>
  <si>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</si>
  <si>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</si>
  <si>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</si>
  <si>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</si>
  <si>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</si>
  <si>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</si>
  <si>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</si>
  <si>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</si>
  <si>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</si>
  <si>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</si>
  <si>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</si>
  <si>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</si>
  <si>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</si>
  <si>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</si>
  <si>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</si>
  <si>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</si>
  <si>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</si>
  <si>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</si>
  <si>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</si>
  <si>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</si>
  <si>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</si>
  <si>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</si>
  <si>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</si>
  <si>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</si>
  <si>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</si>
  <si>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</si>
  <si>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</si>
  <si>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</si>
  <si>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</si>
  <si>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</si>
  <si>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</si>
  <si>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</si>
  <si>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</si>
  <si>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</si>
  <si>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</si>
  <si>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</si>
  <si>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</si>
  <si>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</si>
  <si>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</si>
  <si>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</si>
  <si>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</si>
  <si>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</si>
  <si>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</si>
  <si>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</si>
  <si>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</si>
  <si>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</si>
  <si>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</si>
  <si>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</si>
  <si>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</si>
  <si>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</si>
  <si>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</si>
  <si>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</si>
  <si>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</si>
  <si>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</si>
  <si>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</si>
  <si>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</si>
  <si>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</si>
  <si>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</si>
  <si>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</si>
  <si>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</si>
  <si>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</si>
  <si>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</si>
  <si>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</si>
  <si>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</si>
  <si>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</si>
  <si>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</si>
  <si>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</si>
  <si>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>Вареная с телятиной 0,8 кг</t>
  </si>
  <si>
    <t>Заказ Патяки 18.06.24.</t>
  </si>
  <si>
    <t xml:space="preserve"> 266  Колбаса Филейбургская с душистым чесноком, ВЕС,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</si>
</sst>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22" xfId="0" applyFill="1" applyBorder="1" applyAlignment="1">
      <alignment vertical="top" wrapText="1" indent="2"/>
    </xf>
    <xf numFmtId="0" fontId="0" fillId="2" borderId="22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21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0" fillId="2" borderId="22" xfId="0" applyFill="1" applyBorder="1" applyAlignment="1">
      <alignment vertical="top" wrapText="1"/>
    </xf>
    <xf numFmtId="0" fontId="4" fillId="2" borderId="10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4" xfId="0" applyNumberFormat="1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vertical="top"/>
    </xf>
    <xf numFmtId="0" fontId="4" fillId="2" borderId="34" xfId="0" applyFont="1" applyFill="1" applyBorder="1" applyAlignment="1">
      <alignment vertical="top"/>
    </xf>
    <xf numFmtId="0" fontId="4" fillId="0" borderId="1" xfId="0" applyFont="1" applyBorder="1" applyAlignment="1">
      <alignment horizontal="left"/>
    </xf>
    <xf numFmtId="1" fontId="4" fillId="0" borderId="35" xfId="0" applyNumberFormat="1" applyFont="1" applyBorder="1" applyAlignment="1">
      <alignment horizontal="center" vertical="center"/>
    </xf>
    <xf numFmtId="1" fontId="2" fillId="5" borderId="5" xfId="0" applyNumberFormat="1" applyFont="1" applyFill="1" applyBorder="1" applyAlignment="1">
      <alignment horizontal="center" vertical="center"/>
    </xf>
    <xf numFmtId="1" fontId="4" fillId="0" borderId="36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5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3">
          <cell r="B3" t="str">
            <v>ПОКОМ</v>
          </cell>
          <cell r="C3">
            <v>8530.2000000000007</v>
          </cell>
        </row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  <cell r="C12">
            <v>50</v>
          </cell>
        </row>
        <row r="13">
          <cell r="B13" t="str">
            <v xml:space="preserve"> 017  Сосиски Вязанка Сливочные, Вязанка амицел ВЕС.ПОКОМ</v>
          </cell>
          <cell r="C13">
            <v>70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60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  <cell r="C35">
            <v>64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60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1000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300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50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  <cell r="C77">
            <v>60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2000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  <cell r="C86">
            <v>30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200</v>
          </cell>
        </row>
        <row r="91">
          <cell r="B91" t="str">
            <v xml:space="preserve"> 248  Сардельки Сочные ТМ Особый рецепт,   ПОКОМ</v>
          </cell>
          <cell r="C91">
            <v>500</v>
          </cell>
        </row>
        <row r="92">
          <cell r="B92" t="str">
            <v xml:space="preserve"> 250  Сардельки стародворские с говядиной в обол. NDX, ВЕС. ПОКОМ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100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40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  <cell r="C101">
            <v>30</v>
          </cell>
        </row>
        <row r="102">
          <cell r="B102" t="str">
            <v xml:space="preserve"> 265  Колбаса Балыкбургская, ВЕС, ТМ Баварушка  ПОКОМ</v>
          </cell>
          <cell r="C102">
            <v>50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50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30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100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320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540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50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120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160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96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20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480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60</v>
          </cell>
        </row>
        <row r="134">
          <cell r="B134" t="str">
            <v xml:space="preserve"> 318  Сосиски Датские ТМ Зареченские, ВЕС  ПОКОМ</v>
          </cell>
          <cell r="C134">
            <v>1300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30</v>
          </cell>
        </row>
        <row r="138">
          <cell r="B138" t="str">
            <v xml:space="preserve"> 322  Колбаса Сочинка с сочным окороком 0,45кг   ПОКОМ</v>
          </cell>
          <cell r="C138">
            <v>24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300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300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660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480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100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130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200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160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19"/>
  <sheetViews>
    <sheetView tabSelected="1" zoomScale="80" zoomScaleNormal="80" workbookViewId="0">
      <selection activeCell="B35" sqref="B35"/>
    </sheetView>
  </sheetViews>
  <sheetFormatPr defaultRowHeight="15" outlineLevelRow="2" x14ac:dyDescent="0.25"/>
  <cols>
    <col min="1" max="1" width="2.5703125" customWidth="1"/>
    <col min="2" max="2" width="91" style="3" customWidth="1"/>
    <col min="3" max="3" width="7.7109375" style="3" customWidth="1"/>
    <col min="4" max="4" width="20.140625" style="3" customWidth="1"/>
    <col min="5" max="5" width="16" style="3" customWidth="1"/>
    <col min="6" max="6" width="22" style="3" hidden="1" customWidth="1"/>
    <col min="7" max="7" width="19.85546875" style="3" hidden="1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33" customHeight="1" thickBot="1" x14ac:dyDescent="0.3">
      <c r="B1" s="99" t="s">
        <v>523</v>
      </c>
    </row>
    <row r="2" spans="2:31" ht="38.25" thickBot="1" x14ac:dyDescent="0.3">
      <c r="B2" s="49"/>
      <c r="C2" s="54"/>
      <c r="D2" s="54" t="s">
        <v>0</v>
      </c>
      <c r="E2" s="55" t="s">
        <v>519</v>
      </c>
      <c r="F2" s="56" t="s">
        <v>520</v>
      </c>
      <c r="G2" s="67" t="s">
        <v>521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3" t="s">
        <v>1</v>
      </c>
      <c r="AB2" s="26"/>
      <c r="AC2" s="33" t="s">
        <v>276</v>
      </c>
      <c r="AD2" s="26"/>
      <c r="AE2" s="34" t="s">
        <v>277</v>
      </c>
    </row>
    <row r="3" spans="2:31" s="5" customFormat="1" ht="19.5" thickBot="1" x14ac:dyDescent="0.3">
      <c r="B3" s="48" t="s">
        <v>2</v>
      </c>
      <c r="C3" s="29"/>
      <c r="D3" s="29">
        <f>SUM(D12:D157)</f>
        <v>10474</v>
      </c>
      <c r="E3" s="35">
        <f>SUM(E4:E157)</f>
        <v>8452.2000000000007</v>
      </c>
      <c r="F3" s="30"/>
      <c r="G3" s="2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4"/>
      <c r="AB3" s="27"/>
      <c r="AC3" s="25">
        <f>SUM(AC4:AC157)</f>
        <v>88.109499999999997</v>
      </c>
      <c r="AD3" s="27"/>
      <c r="AE3" s="25">
        <f>SUM(AE4:AE157)</f>
        <v>0</v>
      </c>
    </row>
    <row r="4" spans="2:31" ht="16.5" hidden="1" customHeight="1" outlineLevel="1" thickBot="1" x14ac:dyDescent="0.3">
      <c r="B4" s="43" t="s">
        <v>3</v>
      </c>
      <c r="C4" s="16">
        <v>1</v>
      </c>
      <c r="D4" s="29">
        <f>VLOOKUP(B4,[1]Заказ!$B$3:$C$158,2,0)</f>
        <v>0</v>
      </c>
      <c r="E4" s="28">
        <f>D4*C4</f>
        <v>0</v>
      </c>
      <c r="F4" s="57"/>
      <c r="G4" s="82">
        <f>E4-F4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 t="shared" ref="AC4:AC35" si="0">AA4*C4</f>
        <v>1</v>
      </c>
      <c r="AD4" s="10"/>
      <c r="AE4" s="18">
        <f t="shared" ref="AE4:AE35" si="1">AA4*F4</f>
        <v>0</v>
      </c>
    </row>
    <row r="5" spans="2:31" ht="16.5" hidden="1" customHeight="1" outlineLevel="1" thickBot="1" x14ac:dyDescent="0.3">
      <c r="B5" s="43" t="s">
        <v>4</v>
      </c>
      <c r="C5" s="16">
        <v>1</v>
      </c>
      <c r="D5" s="29">
        <f>VLOOKUP(B5,[1]Заказ!$B$3:$C$158,2,0)</f>
        <v>0</v>
      </c>
      <c r="E5" s="28">
        <f t="shared" ref="E5:E68" si="2">D5*C5</f>
        <v>0</v>
      </c>
      <c r="F5" s="57"/>
      <c r="G5" s="81">
        <f t="shared" ref="G5:G68" si="3">E5-F5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 t="shared" si="0"/>
        <v>1</v>
      </c>
      <c r="AD5" s="10"/>
      <c r="AE5" s="18">
        <f t="shared" si="1"/>
        <v>0</v>
      </c>
    </row>
    <row r="6" spans="2:31" ht="16.5" hidden="1" customHeight="1" outlineLevel="1" thickBot="1" x14ac:dyDescent="0.3">
      <c r="B6" s="50" t="s">
        <v>5</v>
      </c>
      <c r="C6" s="64">
        <v>1</v>
      </c>
      <c r="D6" s="29">
        <f>VLOOKUP(B6,[1]Заказ!$B$3:$C$158,2,0)</f>
        <v>0</v>
      </c>
      <c r="E6" s="28">
        <f t="shared" si="2"/>
        <v>0</v>
      </c>
      <c r="F6" s="65"/>
      <c r="G6" s="81">
        <f t="shared" si="3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 t="shared" si="0"/>
        <v>1</v>
      </c>
      <c r="AD6" s="10"/>
      <c r="AE6" s="18">
        <f t="shared" si="1"/>
        <v>0</v>
      </c>
    </row>
    <row r="7" spans="2:31" ht="16.5" hidden="1" customHeight="1" outlineLevel="1" thickBot="1" x14ac:dyDescent="0.3">
      <c r="B7" s="50" t="s">
        <v>372</v>
      </c>
      <c r="C7" s="64">
        <v>1</v>
      </c>
      <c r="D7" s="29">
        <f>VLOOKUP(B7,[1]Заказ!$B$3:$C$158,2,0)</f>
        <v>0</v>
      </c>
      <c r="E7" s="28">
        <f t="shared" si="2"/>
        <v>0</v>
      </c>
      <c r="F7" s="65"/>
      <c r="G7" s="81">
        <f t="shared" si="3"/>
        <v>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 t="shared" si="0"/>
        <v>1</v>
      </c>
      <c r="AD7" s="10"/>
      <c r="AE7" s="18">
        <f t="shared" si="1"/>
        <v>0</v>
      </c>
    </row>
    <row r="8" spans="2:31" ht="16.5" hidden="1" customHeight="1" outlineLevel="1" thickBot="1" x14ac:dyDescent="0.3">
      <c r="B8" s="50" t="s">
        <v>371</v>
      </c>
      <c r="C8" s="64">
        <v>1</v>
      </c>
      <c r="D8" s="29">
        <f>VLOOKUP(B8,[1]Заказ!$B$3:$C$158,2,0)</f>
        <v>0</v>
      </c>
      <c r="E8" s="28">
        <f t="shared" si="2"/>
        <v>0</v>
      </c>
      <c r="F8" s="65"/>
      <c r="G8" s="81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 t="shared" si="0"/>
        <v>1</v>
      </c>
      <c r="AD8" s="10"/>
      <c r="AE8" s="18">
        <f t="shared" si="1"/>
        <v>0</v>
      </c>
    </row>
    <row r="9" spans="2:31" ht="16.5" hidden="1" customHeight="1" outlineLevel="1" thickBot="1" x14ac:dyDescent="0.3">
      <c r="B9" s="50" t="s">
        <v>369</v>
      </c>
      <c r="C9" s="64">
        <v>1</v>
      </c>
      <c r="D9" s="29">
        <f>VLOOKUP(B9,[1]Заказ!$B$3:$C$158,2,0)</f>
        <v>0</v>
      </c>
      <c r="E9" s="28">
        <f t="shared" si="2"/>
        <v>0</v>
      </c>
      <c r="F9" s="65"/>
      <c r="G9" s="81">
        <f t="shared" si="3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 t="shared" si="0"/>
        <v>1</v>
      </c>
      <c r="AD9" s="10"/>
      <c r="AE9" s="18">
        <f t="shared" si="1"/>
        <v>0</v>
      </c>
    </row>
    <row r="10" spans="2:31" ht="16.5" hidden="1" customHeight="1" outlineLevel="1" thickBot="1" x14ac:dyDescent="0.3">
      <c r="B10" s="50" t="s">
        <v>497</v>
      </c>
      <c r="C10" s="64">
        <v>1</v>
      </c>
      <c r="D10" s="29">
        <f>VLOOKUP(B10,[1]Заказ!$B$3:$C$158,2,0)</f>
        <v>0</v>
      </c>
      <c r="E10" s="28">
        <f t="shared" si="2"/>
        <v>0</v>
      </c>
      <c r="F10" s="65"/>
      <c r="G10" s="81">
        <f t="shared" si="3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 t="shared" si="0"/>
        <v>1</v>
      </c>
      <c r="AD10" s="10"/>
      <c r="AE10" s="18">
        <f t="shared" si="1"/>
        <v>0</v>
      </c>
    </row>
    <row r="11" spans="2:31" ht="16.5" hidden="1" customHeight="1" outlineLevel="1" thickBot="1" x14ac:dyDescent="0.3">
      <c r="B11" s="50" t="s">
        <v>6</v>
      </c>
      <c r="C11" s="64">
        <v>1</v>
      </c>
      <c r="D11" s="29">
        <f>VLOOKUP(B11,[1]Заказ!$B$3:$C$158,2,0)</f>
        <v>0</v>
      </c>
      <c r="E11" s="28">
        <f t="shared" si="2"/>
        <v>0</v>
      </c>
      <c r="F11" s="65"/>
      <c r="G11" s="81">
        <f t="shared" si="3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 t="shared" si="0"/>
        <v>1</v>
      </c>
      <c r="AD11" s="10"/>
      <c r="AE11" s="18">
        <f t="shared" si="1"/>
        <v>0</v>
      </c>
    </row>
    <row r="12" spans="2:31" ht="16.5" customHeight="1" outlineLevel="1" thickBot="1" x14ac:dyDescent="0.3">
      <c r="B12" s="50" t="s">
        <v>278</v>
      </c>
      <c r="C12" s="64">
        <v>1</v>
      </c>
      <c r="D12" s="29">
        <f>VLOOKUP(B12,[1]Заказ!$B$3:$C$158,2,0)</f>
        <v>50</v>
      </c>
      <c r="E12" s="28">
        <f t="shared" si="2"/>
        <v>50</v>
      </c>
      <c r="F12" s="65"/>
      <c r="G12" s="81">
        <f t="shared" si="3"/>
        <v>50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 t="shared" si="0"/>
        <v>1</v>
      </c>
      <c r="AD12" s="10"/>
      <c r="AE12" s="18">
        <f t="shared" si="1"/>
        <v>0</v>
      </c>
    </row>
    <row r="13" spans="2:31" ht="16.5" customHeight="1" outlineLevel="1" thickBot="1" x14ac:dyDescent="0.3">
      <c r="B13" s="50" t="s">
        <v>279</v>
      </c>
      <c r="C13" s="64">
        <v>1</v>
      </c>
      <c r="D13" s="29">
        <f>VLOOKUP(B13,[1]Заказ!$B$3:$C$158,2,0)</f>
        <v>70</v>
      </c>
      <c r="E13" s="28">
        <f t="shared" si="2"/>
        <v>70</v>
      </c>
      <c r="F13" s="65"/>
      <c r="G13" s="81">
        <f t="shared" si="3"/>
        <v>70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 t="shared" si="0"/>
        <v>1</v>
      </c>
      <c r="AD13" s="10"/>
      <c r="AE13" s="18">
        <f t="shared" si="1"/>
        <v>0</v>
      </c>
    </row>
    <row r="14" spans="2:31" ht="16.5" customHeight="1" outlineLevel="1" thickBot="1" x14ac:dyDescent="0.3">
      <c r="B14" s="50" t="s">
        <v>7</v>
      </c>
      <c r="C14" s="64">
        <v>1</v>
      </c>
      <c r="D14" s="29">
        <f>VLOOKUP(B14,[1]Заказ!$B$3:$C$158,2,0)</f>
        <v>60</v>
      </c>
      <c r="E14" s="28">
        <f t="shared" si="2"/>
        <v>60</v>
      </c>
      <c r="F14" s="65"/>
      <c r="G14" s="81">
        <f t="shared" si="3"/>
        <v>60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 t="shared" si="0"/>
        <v>1</v>
      </c>
      <c r="AD14" s="10"/>
      <c r="AE14" s="18">
        <f t="shared" si="1"/>
        <v>0</v>
      </c>
    </row>
    <row r="15" spans="2:31" ht="16.5" hidden="1" customHeight="1" outlineLevel="1" thickBot="1" x14ac:dyDescent="0.3">
      <c r="B15" s="50" t="s">
        <v>8</v>
      </c>
      <c r="C15" s="64">
        <v>0.5</v>
      </c>
      <c r="D15" s="29">
        <f>VLOOKUP(B15,[1]Заказ!$B$3:$C$158,2,0)</f>
        <v>0</v>
      </c>
      <c r="E15" s="28">
        <f t="shared" si="2"/>
        <v>0</v>
      </c>
      <c r="F15" s="65"/>
      <c r="G15" s="81">
        <f t="shared" si="3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 t="shared" si="0"/>
        <v>0.25</v>
      </c>
      <c r="AD15" s="10"/>
      <c r="AE15" s="18">
        <f t="shared" si="1"/>
        <v>0</v>
      </c>
    </row>
    <row r="16" spans="2:31" ht="16.5" hidden="1" customHeight="1" outlineLevel="1" thickBot="1" x14ac:dyDescent="0.3">
      <c r="B16" s="50" t="s">
        <v>9</v>
      </c>
      <c r="C16" s="64">
        <v>0.45</v>
      </c>
      <c r="D16" s="29">
        <f>VLOOKUP(B16,[1]Заказ!$B$3:$C$158,2,0)</f>
        <v>0</v>
      </c>
      <c r="E16" s="28">
        <f t="shared" si="2"/>
        <v>0</v>
      </c>
      <c r="F16" s="65"/>
      <c r="G16" s="81">
        <f t="shared" si="3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 t="shared" si="0"/>
        <v>0.20250000000000001</v>
      </c>
      <c r="AD16" s="10"/>
      <c r="AE16" s="18">
        <f t="shared" si="1"/>
        <v>0</v>
      </c>
    </row>
    <row r="17" spans="2:31" ht="16.5" hidden="1" customHeight="1" outlineLevel="1" thickBot="1" x14ac:dyDescent="0.3">
      <c r="B17" s="50" t="s">
        <v>10</v>
      </c>
      <c r="C17" s="64">
        <v>0.5</v>
      </c>
      <c r="D17" s="29">
        <f>VLOOKUP(B17,[1]Заказ!$B$3:$C$158,2,0)</f>
        <v>0</v>
      </c>
      <c r="E17" s="28">
        <f t="shared" si="2"/>
        <v>0</v>
      </c>
      <c r="F17" s="65"/>
      <c r="G17" s="81">
        <f t="shared" si="3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 t="shared" si="0"/>
        <v>0.25</v>
      </c>
      <c r="AD17" s="10"/>
      <c r="AE17" s="18">
        <f t="shared" si="1"/>
        <v>0</v>
      </c>
    </row>
    <row r="18" spans="2:31" ht="16.5" hidden="1" customHeight="1" outlineLevel="1" thickBot="1" x14ac:dyDescent="0.3">
      <c r="B18" s="50" t="s">
        <v>11</v>
      </c>
      <c r="C18" s="64">
        <v>0.4</v>
      </c>
      <c r="D18" s="29">
        <f>VLOOKUP(B18,[1]Заказ!$B$3:$C$158,2,0)</f>
        <v>0</v>
      </c>
      <c r="E18" s="28">
        <f t="shared" si="2"/>
        <v>0</v>
      </c>
      <c r="F18" s="65"/>
      <c r="G18" s="81">
        <f t="shared" si="3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 t="shared" si="0"/>
        <v>0.16000000000000003</v>
      </c>
      <c r="AD18" s="10"/>
      <c r="AE18" s="18">
        <f t="shared" si="1"/>
        <v>0</v>
      </c>
    </row>
    <row r="19" spans="2:31" ht="16.5" hidden="1" customHeight="1" outlineLevel="1" thickBot="1" x14ac:dyDescent="0.3">
      <c r="B19" s="50" t="s">
        <v>12</v>
      </c>
      <c r="C19" s="64">
        <v>0.5</v>
      </c>
      <c r="D19" s="29">
        <f>VLOOKUP(B19,[1]Заказ!$B$3:$C$158,2,0)</f>
        <v>0</v>
      </c>
      <c r="E19" s="28">
        <f t="shared" si="2"/>
        <v>0</v>
      </c>
      <c r="F19" s="65"/>
      <c r="G19" s="81">
        <f t="shared" si="3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 t="shared" si="0"/>
        <v>0.25</v>
      </c>
      <c r="AD19" s="10"/>
      <c r="AE19" s="18">
        <f t="shared" si="1"/>
        <v>0</v>
      </c>
    </row>
    <row r="20" spans="2:31" ht="16.5" hidden="1" customHeight="1" outlineLevel="1" thickBot="1" x14ac:dyDescent="0.3">
      <c r="B20" s="50" t="s">
        <v>380</v>
      </c>
      <c r="C20" s="64">
        <v>0.35</v>
      </c>
      <c r="D20" s="29">
        <f>VLOOKUP(B20,[1]Заказ!$B$3:$C$158,2,0)</f>
        <v>0</v>
      </c>
      <c r="E20" s="28">
        <f t="shared" si="2"/>
        <v>0</v>
      </c>
      <c r="F20" s="65"/>
      <c r="G20" s="81">
        <f t="shared" si="3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 t="shared" si="0"/>
        <v>0.12249999999999998</v>
      </c>
      <c r="AD20" s="10"/>
      <c r="AE20" s="18">
        <f t="shared" si="1"/>
        <v>0</v>
      </c>
    </row>
    <row r="21" spans="2:31" ht="16.5" hidden="1" customHeight="1" outlineLevel="1" thickBot="1" x14ac:dyDescent="0.3">
      <c r="B21" s="50" t="s">
        <v>378</v>
      </c>
      <c r="C21" s="64">
        <v>0.35</v>
      </c>
      <c r="D21" s="29">
        <f>VLOOKUP(B21,[1]Заказ!$B$3:$C$158,2,0)</f>
        <v>0</v>
      </c>
      <c r="E21" s="28">
        <f t="shared" si="2"/>
        <v>0</v>
      </c>
      <c r="F21" s="65"/>
      <c r="G21" s="81">
        <f t="shared" si="3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 t="shared" si="0"/>
        <v>0.12249999999999998</v>
      </c>
      <c r="AD21" s="10"/>
      <c r="AE21" s="18">
        <f t="shared" si="1"/>
        <v>0</v>
      </c>
    </row>
    <row r="22" spans="2:31" ht="16.5" hidden="1" customHeight="1" outlineLevel="1" thickBot="1" x14ac:dyDescent="0.3">
      <c r="B22" s="50" t="s">
        <v>377</v>
      </c>
      <c r="C22" s="64">
        <v>0.45</v>
      </c>
      <c r="D22" s="29">
        <f>VLOOKUP(B22,[1]Заказ!$B$3:$C$158,2,0)</f>
        <v>0</v>
      </c>
      <c r="E22" s="28">
        <f t="shared" si="2"/>
        <v>0</v>
      </c>
      <c r="F22" s="65"/>
      <c r="G22" s="81">
        <f t="shared" si="3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 t="shared" si="0"/>
        <v>0.20250000000000001</v>
      </c>
      <c r="AD22" s="10"/>
      <c r="AE22" s="18">
        <f t="shared" si="1"/>
        <v>0</v>
      </c>
    </row>
    <row r="23" spans="2:31" ht="16.5" hidden="1" customHeight="1" outlineLevel="1" thickBot="1" x14ac:dyDescent="0.3">
      <c r="B23" s="50" t="s">
        <v>13</v>
      </c>
      <c r="C23" s="64">
        <v>0.5</v>
      </c>
      <c r="D23" s="29">
        <f>VLOOKUP(B23,[1]Заказ!$B$3:$C$158,2,0)</f>
        <v>0</v>
      </c>
      <c r="E23" s="28">
        <f t="shared" si="2"/>
        <v>0</v>
      </c>
      <c r="F23" s="65"/>
      <c r="G23" s="81">
        <f t="shared" si="3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 t="shared" si="0"/>
        <v>0.25</v>
      </c>
      <c r="AD23" s="10"/>
      <c r="AE23" s="18">
        <f t="shared" si="1"/>
        <v>0</v>
      </c>
    </row>
    <row r="24" spans="2:31" ht="16.5" hidden="1" customHeight="1" outlineLevel="1" thickBot="1" x14ac:dyDescent="0.3">
      <c r="B24" s="50" t="s">
        <v>14</v>
      </c>
      <c r="C24" s="64">
        <v>0.45</v>
      </c>
      <c r="D24" s="29">
        <f>VLOOKUP(B24,[1]Заказ!$B$3:$C$158,2,0)</f>
        <v>0</v>
      </c>
      <c r="E24" s="28">
        <f t="shared" si="2"/>
        <v>0</v>
      </c>
      <c r="F24" s="65"/>
      <c r="G24" s="81">
        <f t="shared" si="3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 t="shared" si="0"/>
        <v>0.20250000000000001</v>
      </c>
      <c r="AD24" s="10"/>
      <c r="AE24" s="18">
        <f t="shared" si="1"/>
        <v>0</v>
      </c>
    </row>
    <row r="25" spans="2:31" ht="16.5" hidden="1" customHeight="1" outlineLevel="1" thickBot="1" x14ac:dyDescent="0.3">
      <c r="B25" s="50" t="s">
        <v>15</v>
      </c>
      <c r="C25" s="64">
        <v>0.45</v>
      </c>
      <c r="D25" s="29">
        <f>VLOOKUP(B25,[1]Заказ!$B$3:$C$158,2,0)</f>
        <v>0</v>
      </c>
      <c r="E25" s="28">
        <f t="shared" si="2"/>
        <v>0</v>
      </c>
      <c r="F25" s="65"/>
      <c r="G25" s="81">
        <f t="shared" si="3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 t="shared" si="0"/>
        <v>0.20250000000000001</v>
      </c>
      <c r="AD25" s="10"/>
      <c r="AE25" s="18">
        <f t="shared" si="1"/>
        <v>0</v>
      </c>
    </row>
    <row r="26" spans="2:31" ht="16.5" hidden="1" customHeight="1" outlineLevel="1" thickBot="1" x14ac:dyDescent="0.3">
      <c r="B26" s="50" t="s">
        <v>16</v>
      </c>
      <c r="C26" s="64">
        <v>0.5</v>
      </c>
      <c r="D26" s="29">
        <f>VLOOKUP(B26,[1]Заказ!$B$3:$C$158,2,0)</f>
        <v>0</v>
      </c>
      <c r="E26" s="28">
        <f t="shared" si="2"/>
        <v>0</v>
      </c>
      <c r="F26" s="65"/>
      <c r="G26" s="81">
        <f t="shared" si="3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 t="shared" si="0"/>
        <v>0.25</v>
      </c>
      <c r="AD26" s="10"/>
      <c r="AE26" s="18">
        <f t="shared" si="1"/>
        <v>0</v>
      </c>
    </row>
    <row r="27" spans="2:31" ht="16.5" hidden="1" customHeight="1" outlineLevel="1" thickBot="1" x14ac:dyDescent="0.3">
      <c r="B27" s="50" t="s">
        <v>381</v>
      </c>
      <c r="C27" s="64">
        <v>0.35</v>
      </c>
      <c r="D27" s="29">
        <f>VLOOKUP(B27,[1]Заказ!$B$3:$C$158,2,0)</f>
        <v>0</v>
      </c>
      <c r="E27" s="28">
        <f t="shared" si="2"/>
        <v>0</v>
      </c>
      <c r="F27" s="65"/>
      <c r="G27" s="81">
        <f t="shared" si="3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 t="shared" si="0"/>
        <v>0.12249999999999998</v>
      </c>
      <c r="AD27" s="10"/>
      <c r="AE27" s="18">
        <f t="shared" si="1"/>
        <v>0</v>
      </c>
    </row>
    <row r="28" spans="2:31" ht="16.5" hidden="1" customHeight="1" outlineLevel="1" thickBot="1" x14ac:dyDescent="0.3">
      <c r="B28" s="50" t="s">
        <v>382</v>
      </c>
      <c r="C28" s="64">
        <v>0.35</v>
      </c>
      <c r="D28" s="29">
        <f>VLOOKUP(B28,[1]Заказ!$B$3:$C$158,2,0)</f>
        <v>0</v>
      </c>
      <c r="E28" s="28">
        <f t="shared" si="2"/>
        <v>0</v>
      </c>
      <c r="F28" s="65"/>
      <c r="G28" s="81">
        <f t="shared" si="3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 t="shared" si="0"/>
        <v>0.12249999999999998</v>
      </c>
      <c r="AD28" s="10"/>
      <c r="AE28" s="18">
        <f t="shared" si="1"/>
        <v>0</v>
      </c>
    </row>
    <row r="29" spans="2:31" ht="16.5" hidden="1" customHeight="1" outlineLevel="1" thickBot="1" x14ac:dyDescent="0.3">
      <c r="B29" s="50" t="s">
        <v>17</v>
      </c>
      <c r="C29" s="64">
        <v>0.4</v>
      </c>
      <c r="D29" s="29">
        <f>VLOOKUP(B29,[1]Заказ!$B$3:$C$158,2,0)</f>
        <v>0</v>
      </c>
      <c r="E29" s="28">
        <f t="shared" si="2"/>
        <v>0</v>
      </c>
      <c r="F29" s="65"/>
      <c r="G29" s="81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 t="shared" si="0"/>
        <v>0.16000000000000003</v>
      </c>
      <c r="AD29" s="10"/>
      <c r="AE29" s="18">
        <f t="shared" si="1"/>
        <v>0</v>
      </c>
    </row>
    <row r="30" spans="2:31" ht="16.5" hidden="1" customHeight="1" outlineLevel="1" thickBot="1" x14ac:dyDescent="0.3">
      <c r="B30" s="50" t="s">
        <v>413</v>
      </c>
      <c r="C30" s="64">
        <v>0.43</v>
      </c>
      <c r="D30" s="29">
        <f>VLOOKUP(B30,[1]Заказ!$B$3:$C$158,2,0)</f>
        <v>0</v>
      </c>
      <c r="E30" s="28">
        <f t="shared" si="2"/>
        <v>0</v>
      </c>
      <c r="F30" s="65"/>
      <c r="G30" s="81">
        <f t="shared" si="3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 t="shared" si="0"/>
        <v>0.18489999999999998</v>
      </c>
      <c r="AD30" s="10"/>
      <c r="AE30" s="18">
        <f t="shared" si="1"/>
        <v>0</v>
      </c>
    </row>
    <row r="31" spans="2:31" ht="16.5" hidden="1" customHeight="1" outlineLevel="1" thickBot="1" x14ac:dyDescent="0.3">
      <c r="B31" s="50" t="s">
        <v>18</v>
      </c>
      <c r="C31" s="64">
        <v>0.4</v>
      </c>
      <c r="D31" s="29">
        <f>VLOOKUP(B31,[1]Заказ!$B$3:$C$158,2,0)</f>
        <v>0</v>
      </c>
      <c r="E31" s="28">
        <f t="shared" si="2"/>
        <v>0</v>
      </c>
      <c r="F31" s="65"/>
      <c r="G31" s="81">
        <f t="shared" si="3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 t="shared" si="0"/>
        <v>0.16000000000000003</v>
      </c>
      <c r="AD31" s="10"/>
      <c r="AE31" s="18">
        <f t="shared" si="1"/>
        <v>0</v>
      </c>
    </row>
    <row r="32" spans="2:31" ht="16.5" hidden="1" customHeight="1" outlineLevel="1" thickBot="1" x14ac:dyDescent="0.3">
      <c r="B32" s="50" t="s">
        <v>19</v>
      </c>
      <c r="C32" s="64">
        <v>0.17</v>
      </c>
      <c r="D32" s="29">
        <f>VLOOKUP(B32,[1]Заказ!$B$3:$C$158,2,0)</f>
        <v>0</v>
      </c>
      <c r="E32" s="28">
        <f t="shared" si="2"/>
        <v>0</v>
      </c>
      <c r="F32" s="65"/>
      <c r="G32" s="81">
        <f t="shared" si="3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 t="shared" si="0"/>
        <v>2.8900000000000006E-2</v>
      </c>
      <c r="AD32" s="10"/>
      <c r="AE32" s="18">
        <f t="shared" si="1"/>
        <v>0</v>
      </c>
    </row>
    <row r="33" spans="2:31" ht="16.5" hidden="1" customHeight="1" outlineLevel="1" thickBot="1" x14ac:dyDescent="0.3">
      <c r="B33" s="50" t="s">
        <v>418</v>
      </c>
      <c r="C33" s="64">
        <v>0.4</v>
      </c>
      <c r="D33" s="29">
        <f>VLOOKUP(B33,[1]Заказ!$B$3:$C$158,2,0)</f>
        <v>0</v>
      </c>
      <c r="E33" s="28">
        <f t="shared" si="2"/>
        <v>0</v>
      </c>
      <c r="F33" s="65"/>
      <c r="G33" s="81">
        <f t="shared" si="3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 t="shared" si="0"/>
        <v>0.16000000000000003</v>
      </c>
      <c r="AD33" s="10"/>
      <c r="AE33" s="18">
        <f t="shared" si="1"/>
        <v>0</v>
      </c>
    </row>
    <row r="34" spans="2:31" ht="16.5" hidden="1" customHeight="1" outlineLevel="1" thickBot="1" x14ac:dyDescent="0.3">
      <c r="B34" s="50" t="s">
        <v>20</v>
      </c>
      <c r="C34" s="64">
        <v>0.4</v>
      </c>
      <c r="D34" s="29">
        <f>VLOOKUP(B34,[1]Заказ!$B$3:$C$158,2,0)</f>
        <v>0</v>
      </c>
      <c r="E34" s="28">
        <f t="shared" si="2"/>
        <v>0</v>
      </c>
      <c r="F34" s="65"/>
      <c r="G34" s="81">
        <f t="shared" si="3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 t="shared" si="0"/>
        <v>0.16000000000000003</v>
      </c>
      <c r="AD34" s="10"/>
      <c r="AE34" s="18">
        <f t="shared" si="1"/>
        <v>0</v>
      </c>
    </row>
    <row r="35" spans="2:31" ht="16.5" customHeight="1" outlineLevel="1" thickBot="1" x14ac:dyDescent="0.3">
      <c r="B35" s="50" t="s">
        <v>21</v>
      </c>
      <c r="C35" s="64">
        <v>0.5</v>
      </c>
      <c r="D35" s="29">
        <f>VLOOKUP(B35,[1]Заказ!$B$3:$C$158,2,0)</f>
        <v>64</v>
      </c>
      <c r="E35" s="28">
        <f t="shared" si="2"/>
        <v>32</v>
      </c>
      <c r="F35" s="65"/>
      <c r="G35" s="81">
        <f t="shared" si="3"/>
        <v>32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 t="shared" si="0"/>
        <v>0.25</v>
      </c>
      <c r="AD35" s="10"/>
      <c r="AE35" s="18">
        <f t="shared" si="1"/>
        <v>0</v>
      </c>
    </row>
    <row r="36" spans="2:31" ht="16.5" hidden="1" customHeight="1" outlineLevel="1" thickBot="1" x14ac:dyDescent="0.3">
      <c r="B36" s="50" t="s">
        <v>22</v>
      </c>
      <c r="C36" s="64">
        <v>0.5</v>
      </c>
      <c r="D36" s="29">
        <f>VLOOKUP(B36,[1]Заказ!$B$3:$C$158,2,0)</f>
        <v>0</v>
      </c>
      <c r="E36" s="28">
        <f t="shared" si="2"/>
        <v>0</v>
      </c>
      <c r="F36" s="65"/>
      <c r="G36" s="81">
        <f t="shared" si="3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 t="shared" ref="AC36:AC67" si="4">AA36*C36</f>
        <v>0.25</v>
      </c>
      <c r="AD36" s="10"/>
      <c r="AE36" s="18">
        <f t="shared" ref="AE36:AE67" si="5">AA36*F36</f>
        <v>0</v>
      </c>
    </row>
    <row r="37" spans="2:31" ht="16.5" hidden="1" customHeight="1" outlineLevel="1" thickBot="1" x14ac:dyDescent="0.3">
      <c r="B37" s="50" t="s">
        <v>409</v>
      </c>
      <c r="C37" s="64">
        <v>0.5</v>
      </c>
      <c r="D37" s="29">
        <f>VLOOKUP(B37,[1]Заказ!$B$3:$C$158,2,0)</f>
        <v>0</v>
      </c>
      <c r="E37" s="28">
        <f t="shared" si="2"/>
        <v>0</v>
      </c>
      <c r="F37" s="65"/>
      <c r="G37" s="81">
        <f t="shared" si="3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 t="shared" si="4"/>
        <v>0.25</v>
      </c>
      <c r="AD37" s="10"/>
      <c r="AE37" s="18">
        <f t="shared" si="5"/>
        <v>0</v>
      </c>
    </row>
    <row r="38" spans="2:31" ht="16.5" hidden="1" customHeight="1" outlineLevel="1" thickBot="1" x14ac:dyDescent="0.3">
      <c r="B38" s="50" t="s">
        <v>23</v>
      </c>
      <c r="C38" s="64">
        <v>0.3</v>
      </c>
      <c r="D38" s="29">
        <f>VLOOKUP(B38,[1]Заказ!$B$3:$C$158,2,0)</f>
        <v>0</v>
      </c>
      <c r="E38" s="28">
        <f t="shared" si="2"/>
        <v>0</v>
      </c>
      <c r="F38" s="65"/>
      <c r="G38" s="81">
        <f t="shared" si="3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 t="shared" si="4"/>
        <v>0.09</v>
      </c>
      <c r="AD38" s="10"/>
      <c r="AE38" s="18">
        <f t="shared" si="5"/>
        <v>0</v>
      </c>
    </row>
    <row r="39" spans="2:31" ht="16.5" hidden="1" customHeight="1" outlineLevel="1" thickBot="1" x14ac:dyDescent="0.3">
      <c r="B39" s="50" t="s">
        <v>24</v>
      </c>
      <c r="C39" s="64">
        <v>0.4</v>
      </c>
      <c r="D39" s="29">
        <f>VLOOKUP(B39,[1]Заказ!$B$3:$C$158,2,0)</f>
        <v>0</v>
      </c>
      <c r="E39" s="28">
        <f t="shared" si="2"/>
        <v>0</v>
      </c>
      <c r="F39" s="65"/>
      <c r="G39" s="81">
        <f t="shared" si="3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 t="shared" si="4"/>
        <v>0.16000000000000003</v>
      </c>
      <c r="AD39" s="10"/>
      <c r="AE39" s="18">
        <f t="shared" si="5"/>
        <v>0</v>
      </c>
    </row>
    <row r="40" spans="2:31" ht="16.5" hidden="1" customHeight="1" outlineLevel="1" thickBot="1" x14ac:dyDescent="0.3">
      <c r="B40" s="50" t="s">
        <v>410</v>
      </c>
      <c r="C40" s="64">
        <v>0.5</v>
      </c>
      <c r="D40" s="29">
        <f>VLOOKUP(B40,[1]Заказ!$B$3:$C$158,2,0)</f>
        <v>0</v>
      </c>
      <c r="E40" s="28">
        <f t="shared" si="2"/>
        <v>0</v>
      </c>
      <c r="F40" s="65"/>
      <c r="G40" s="81">
        <f t="shared" si="3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 t="shared" si="4"/>
        <v>0.25</v>
      </c>
      <c r="AD40" s="10"/>
      <c r="AE40" s="18">
        <f t="shared" si="5"/>
        <v>0</v>
      </c>
    </row>
    <row r="41" spans="2:31" ht="16.5" hidden="1" customHeight="1" outlineLevel="1" thickBot="1" x14ac:dyDescent="0.3">
      <c r="B41" s="50" t="s">
        <v>25</v>
      </c>
      <c r="C41" s="64">
        <v>0.5</v>
      </c>
      <c r="D41" s="29">
        <f>VLOOKUP(B41,[1]Заказ!$B$3:$C$158,2,0)</f>
        <v>0</v>
      </c>
      <c r="E41" s="28">
        <f t="shared" si="2"/>
        <v>0</v>
      </c>
      <c r="F41" s="65"/>
      <c r="G41" s="81">
        <f t="shared" si="3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 t="shared" si="4"/>
        <v>0.25</v>
      </c>
      <c r="AD41" s="10"/>
      <c r="AE41" s="18">
        <f t="shared" si="5"/>
        <v>0</v>
      </c>
    </row>
    <row r="42" spans="2:31" ht="16.5" hidden="1" customHeight="1" outlineLevel="1" thickBot="1" x14ac:dyDescent="0.3">
      <c r="B42" s="50" t="s">
        <v>415</v>
      </c>
      <c r="C42" s="64">
        <v>0.35</v>
      </c>
      <c r="D42" s="29">
        <f>VLOOKUP(B42,[1]Заказ!$B$3:$C$158,2,0)</f>
        <v>0</v>
      </c>
      <c r="E42" s="28">
        <f t="shared" si="2"/>
        <v>0</v>
      </c>
      <c r="F42" s="65"/>
      <c r="G42" s="81">
        <f t="shared" si="3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 t="shared" si="4"/>
        <v>0.12249999999999998</v>
      </c>
      <c r="AD42" s="10"/>
      <c r="AE42" s="18">
        <f t="shared" si="5"/>
        <v>0</v>
      </c>
    </row>
    <row r="43" spans="2:31" ht="16.5" hidden="1" customHeight="1" outlineLevel="1" thickBot="1" x14ac:dyDescent="0.3">
      <c r="B43" s="50" t="s">
        <v>407</v>
      </c>
      <c r="C43" s="64">
        <v>0.5</v>
      </c>
      <c r="D43" s="29">
        <f>VLOOKUP(B43,[1]Заказ!$B$3:$C$158,2,0)</f>
        <v>0</v>
      </c>
      <c r="E43" s="28">
        <f t="shared" si="2"/>
        <v>0</v>
      </c>
      <c r="F43" s="65"/>
      <c r="G43" s="81">
        <f t="shared" si="3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 t="shared" si="4"/>
        <v>0.25</v>
      </c>
      <c r="AD43" s="10"/>
      <c r="AE43" s="18">
        <f t="shared" si="5"/>
        <v>0</v>
      </c>
    </row>
    <row r="44" spans="2:31" ht="16.5" hidden="1" customHeight="1" outlineLevel="1" thickBot="1" x14ac:dyDescent="0.3">
      <c r="B44" s="50" t="s">
        <v>411</v>
      </c>
      <c r="C44" s="64">
        <v>0.5</v>
      </c>
      <c r="D44" s="29">
        <f>VLOOKUP(B44,[1]Заказ!$B$3:$C$158,2,0)</f>
        <v>0</v>
      </c>
      <c r="E44" s="28">
        <f t="shared" si="2"/>
        <v>0</v>
      </c>
      <c r="F44" s="65"/>
      <c r="G44" s="81">
        <f t="shared" si="3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 t="shared" si="4"/>
        <v>0.25</v>
      </c>
      <c r="AD44" s="10"/>
      <c r="AE44" s="18">
        <f t="shared" si="5"/>
        <v>0</v>
      </c>
    </row>
    <row r="45" spans="2:31" ht="16.5" hidden="1" customHeight="1" outlineLevel="1" thickBot="1" x14ac:dyDescent="0.3">
      <c r="B45" s="50" t="s">
        <v>26</v>
      </c>
      <c r="C45" s="64">
        <v>0.35</v>
      </c>
      <c r="D45" s="29">
        <f>VLOOKUP(B45,[1]Заказ!$B$3:$C$158,2,0)</f>
        <v>0</v>
      </c>
      <c r="E45" s="28">
        <f t="shared" si="2"/>
        <v>0</v>
      </c>
      <c r="F45" s="65"/>
      <c r="G45" s="81">
        <f t="shared" si="3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 t="shared" si="4"/>
        <v>0.12249999999999998</v>
      </c>
      <c r="AD45" s="10"/>
      <c r="AE45" s="18">
        <f t="shared" si="5"/>
        <v>0</v>
      </c>
    </row>
    <row r="46" spans="2:31" ht="16.5" hidden="1" customHeight="1" outlineLevel="1" thickBot="1" x14ac:dyDescent="0.3">
      <c r="B46" s="50" t="s">
        <v>27</v>
      </c>
      <c r="C46" s="64">
        <v>0.35</v>
      </c>
      <c r="D46" s="29">
        <f>VLOOKUP(B46,[1]Заказ!$B$3:$C$158,2,0)</f>
        <v>0</v>
      </c>
      <c r="E46" s="28">
        <f t="shared" si="2"/>
        <v>0</v>
      </c>
      <c r="F46" s="65"/>
      <c r="G46" s="81">
        <f t="shared" si="3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 t="shared" si="4"/>
        <v>0.12249999999999998</v>
      </c>
      <c r="AD46" s="10"/>
      <c r="AE46" s="18">
        <f t="shared" si="5"/>
        <v>0</v>
      </c>
    </row>
    <row r="47" spans="2:31" ht="16.5" hidden="1" customHeight="1" outlineLevel="1" thickBot="1" x14ac:dyDescent="0.3">
      <c r="B47" s="50" t="s">
        <v>419</v>
      </c>
      <c r="C47" s="64">
        <v>0.35</v>
      </c>
      <c r="D47" s="29">
        <f>VLOOKUP(B47,[1]Заказ!$B$3:$C$158,2,0)</f>
        <v>0</v>
      </c>
      <c r="E47" s="28">
        <f t="shared" si="2"/>
        <v>0</v>
      </c>
      <c r="F47" s="65"/>
      <c r="G47" s="81">
        <f t="shared" si="3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 t="shared" si="4"/>
        <v>0.12249999999999998</v>
      </c>
      <c r="AD47" s="10"/>
      <c r="AE47" s="18">
        <f t="shared" si="5"/>
        <v>0</v>
      </c>
    </row>
    <row r="48" spans="2:31" ht="16.5" hidden="1" customHeight="1" outlineLevel="1" thickBot="1" x14ac:dyDescent="0.3">
      <c r="B48" s="50" t="s">
        <v>414</v>
      </c>
      <c r="C48" s="64">
        <v>0.35</v>
      </c>
      <c r="D48" s="29">
        <f>VLOOKUP(B48,[1]Заказ!$B$3:$C$158,2,0)</f>
        <v>0</v>
      </c>
      <c r="E48" s="28">
        <f t="shared" si="2"/>
        <v>0</v>
      </c>
      <c r="F48" s="65"/>
      <c r="G48" s="81">
        <f t="shared" si="3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 t="shared" si="4"/>
        <v>0.12249999999999998</v>
      </c>
      <c r="AD48" s="10"/>
      <c r="AE48" s="18">
        <f t="shared" si="5"/>
        <v>0</v>
      </c>
    </row>
    <row r="49" spans="2:31" ht="16.5" hidden="1" customHeight="1" outlineLevel="1" thickBot="1" x14ac:dyDescent="0.3">
      <c r="B49" s="50" t="s">
        <v>412</v>
      </c>
      <c r="C49" s="64">
        <v>0.4</v>
      </c>
      <c r="D49" s="29">
        <f>VLOOKUP(B49,[1]Заказ!$B$3:$C$158,2,0)</f>
        <v>0</v>
      </c>
      <c r="E49" s="28">
        <f t="shared" si="2"/>
        <v>0</v>
      </c>
      <c r="F49" s="65"/>
      <c r="G49" s="81">
        <f t="shared" si="3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 t="shared" si="4"/>
        <v>0.16000000000000003</v>
      </c>
      <c r="AD49" s="10"/>
      <c r="AE49" s="18">
        <f t="shared" si="5"/>
        <v>0</v>
      </c>
    </row>
    <row r="50" spans="2:31" ht="16.5" hidden="1" customHeight="1" outlineLevel="1" thickBot="1" x14ac:dyDescent="0.3">
      <c r="B50" s="50" t="s">
        <v>28</v>
      </c>
      <c r="C50" s="64">
        <v>0.17</v>
      </c>
      <c r="D50" s="29">
        <f>VLOOKUP(B50,[1]Заказ!$B$3:$C$158,2,0)</f>
        <v>0</v>
      </c>
      <c r="E50" s="28">
        <f t="shared" si="2"/>
        <v>0</v>
      </c>
      <c r="F50" s="65"/>
      <c r="G50" s="81">
        <f t="shared" si="3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 t="shared" si="4"/>
        <v>2.8900000000000006E-2</v>
      </c>
      <c r="AD50" s="10"/>
      <c r="AE50" s="18">
        <f t="shared" si="5"/>
        <v>0</v>
      </c>
    </row>
    <row r="51" spans="2:31" ht="16.5" hidden="1" customHeight="1" outlineLevel="1" thickBot="1" x14ac:dyDescent="0.3">
      <c r="B51" s="50" t="s">
        <v>29</v>
      </c>
      <c r="C51" s="64">
        <v>0.38</v>
      </c>
      <c r="D51" s="29">
        <f>VLOOKUP(B51,[1]Заказ!$B$3:$C$158,2,0)</f>
        <v>0</v>
      </c>
      <c r="E51" s="28">
        <f t="shared" si="2"/>
        <v>0</v>
      </c>
      <c r="F51" s="65"/>
      <c r="G51" s="81">
        <f t="shared" si="3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 t="shared" si="4"/>
        <v>0.1444</v>
      </c>
      <c r="AD51" s="10"/>
      <c r="AE51" s="18">
        <f t="shared" si="5"/>
        <v>0</v>
      </c>
    </row>
    <row r="52" spans="2:31" ht="16.5" hidden="1" customHeight="1" outlineLevel="1" thickBot="1" x14ac:dyDescent="0.3">
      <c r="B52" s="50" t="s">
        <v>504</v>
      </c>
      <c r="C52" s="64">
        <v>0.35</v>
      </c>
      <c r="D52" s="29">
        <f>VLOOKUP(B52,[1]Заказ!$B$3:$C$158,2,0)</f>
        <v>0</v>
      </c>
      <c r="E52" s="28">
        <f t="shared" si="2"/>
        <v>0</v>
      </c>
      <c r="F52" s="65"/>
      <c r="G52" s="81">
        <f t="shared" si="3"/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 t="shared" si="4"/>
        <v>0.14699999999999999</v>
      </c>
      <c r="AD52" s="10"/>
      <c r="AE52" s="18">
        <f t="shared" si="5"/>
        <v>0</v>
      </c>
    </row>
    <row r="53" spans="2:31" ht="16.5" hidden="1" customHeight="1" outlineLevel="1" thickBot="1" x14ac:dyDescent="0.3">
      <c r="B53" s="50" t="s">
        <v>30</v>
      </c>
      <c r="C53" s="64">
        <v>0.42</v>
      </c>
      <c r="D53" s="29">
        <f>VLOOKUP(B53,[1]Заказ!$B$3:$C$158,2,0)</f>
        <v>0</v>
      </c>
      <c r="E53" s="28">
        <f t="shared" si="2"/>
        <v>0</v>
      </c>
      <c r="F53" s="65"/>
      <c r="G53" s="81">
        <f t="shared" si="3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 t="shared" si="4"/>
        <v>0.17639999999999997</v>
      </c>
      <c r="AD53" s="10"/>
      <c r="AE53" s="18">
        <f t="shared" si="5"/>
        <v>0</v>
      </c>
    </row>
    <row r="54" spans="2:31" ht="16.5" hidden="1" customHeight="1" outlineLevel="1" thickBot="1" x14ac:dyDescent="0.3">
      <c r="B54" s="50" t="s">
        <v>31</v>
      </c>
      <c r="C54" s="64">
        <v>0.42</v>
      </c>
      <c r="D54" s="29">
        <f>VLOOKUP(B54,[1]Заказ!$B$3:$C$158,2,0)</f>
        <v>0</v>
      </c>
      <c r="E54" s="28">
        <f t="shared" si="2"/>
        <v>0</v>
      </c>
      <c r="F54" s="65"/>
      <c r="G54" s="81">
        <f t="shared" si="3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 t="shared" si="4"/>
        <v>0.17639999999999997</v>
      </c>
      <c r="AD54" s="10"/>
      <c r="AE54" s="18">
        <f t="shared" si="5"/>
        <v>0</v>
      </c>
    </row>
    <row r="55" spans="2:31" ht="16.5" hidden="1" customHeight="1" outlineLevel="1" thickBot="1" x14ac:dyDescent="0.3">
      <c r="B55" s="50" t="s">
        <v>506</v>
      </c>
      <c r="C55" s="64">
        <v>0.35</v>
      </c>
      <c r="D55" s="29">
        <f>VLOOKUP(B55,[1]Заказ!$B$3:$C$158,2,0)</f>
        <v>0</v>
      </c>
      <c r="E55" s="28">
        <f t="shared" si="2"/>
        <v>0</v>
      </c>
      <c r="F55" s="65"/>
      <c r="G55" s="81">
        <f t="shared" si="3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 t="shared" si="4"/>
        <v>0.14699999999999999</v>
      </c>
      <c r="AD55" s="10"/>
      <c r="AE55" s="18">
        <f t="shared" si="5"/>
        <v>0</v>
      </c>
    </row>
    <row r="56" spans="2:31" ht="16.5" hidden="1" customHeight="1" outlineLevel="1" thickBot="1" x14ac:dyDescent="0.3">
      <c r="B56" s="50" t="s">
        <v>416</v>
      </c>
      <c r="C56" s="64">
        <v>0.6</v>
      </c>
      <c r="D56" s="29">
        <f>VLOOKUP(B56,[1]Заказ!$B$3:$C$158,2,0)</f>
        <v>0</v>
      </c>
      <c r="E56" s="28">
        <f t="shared" si="2"/>
        <v>0</v>
      </c>
      <c r="F56" s="65"/>
      <c r="G56" s="81">
        <f t="shared" si="3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 t="shared" si="4"/>
        <v>0.36</v>
      </c>
      <c r="AD56" s="10"/>
      <c r="AE56" s="18">
        <f t="shared" si="5"/>
        <v>0</v>
      </c>
    </row>
    <row r="57" spans="2:31" ht="16.5" hidden="1" customHeight="1" outlineLevel="1" thickBot="1" x14ac:dyDescent="0.3">
      <c r="B57" s="50" t="s">
        <v>32</v>
      </c>
      <c r="C57" s="64">
        <v>0.42</v>
      </c>
      <c r="D57" s="29">
        <f>VLOOKUP(B57,[1]Заказ!$B$3:$C$158,2,0)</f>
        <v>0</v>
      </c>
      <c r="E57" s="28">
        <f t="shared" si="2"/>
        <v>0</v>
      </c>
      <c r="F57" s="65"/>
      <c r="G57" s="81">
        <f t="shared" si="3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 t="shared" si="4"/>
        <v>0.17639999999999997</v>
      </c>
      <c r="AD57" s="10"/>
      <c r="AE57" s="18">
        <f t="shared" si="5"/>
        <v>0</v>
      </c>
    </row>
    <row r="58" spans="2:31" ht="16.5" hidden="1" customHeight="1" outlineLevel="1" thickBot="1" x14ac:dyDescent="0.3">
      <c r="B58" s="50" t="s">
        <v>408</v>
      </c>
      <c r="C58" s="64">
        <v>0.42</v>
      </c>
      <c r="D58" s="29">
        <f>VLOOKUP(B58,[1]Заказ!$B$3:$C$158,2,0)</f>
        <v>0</v>
      </c>
      <c r="E58" s="28">
        <f t="shared" si="2"/>
        <v>0</v>
      </c>
      <c r="F58" s="65"/>
      <c r="G58" s="81">
        <f t="shared" si="3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 t="shared" si="4"/>
        <v>0.17639999999999997</v>
      </c>
      <c r="AD58" s="10"/>
      <c r="AE58" s="18">
        <f t="shared" si="5"/>
        <v>0</v>
      </c>
    </row>
    <row r="59" spans="2:31" ht="16.5" hidden="1" customHeight="1" outlineLevel="1" thickBot="1" x14ac:dyDescent="0.3">
      <c r="B59" s="50" t="s">
        <v>417</v>
      </c>
      <c r="C59" s="64">
        <v>0.33</v>
      </c>
      <c r="D59" s="29">
        <f>VLOOKUP(B59,[1]Заказ!$B$3:$C$158,2,0)</f>
        <v>0</v>
      </c>
      <c r="E59" s="28">
        <f t="shared" si="2"/>
        <v>0</v>
      </c>
      <c r="F59" s="65"/>
      <c r="G59" s="81">
        <f t="shared" si="3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 t="shared" si="4"/>
        <v>0.10890000000000001</v>
      </c>
      <c r="AD59" s="10"/>
      <c r="AE59" s="18">
        <f t="shared" si="5"/>
        <v>0</v>
      </c>
    </row>
    <row r="60" spans="2:31" ht="16.5" hidden="1" customHeight="1" outlineLevel="1" thickBot="1" x14ac:dyDescent="0.3">
      <c r="B60" s="50" t="s">
        <v>33</v>
      </c>
      <c r="C60" s="64">
        <v>0.42</v>
      </c>
      <c r="D60" s="29">
        <f>VLOOKUP(B60,[1]Заказ!$B$3:$C$158,2,0)</f>
        <v>0</v>
      </c>
      <c r="E60" s="28">
        <f t="shared" si="2"/>
        <v>0</v>
      </c>
      <c r="F60" s="65"/>
      <c r="G60" s="81">
        <f t="shared" si="3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 t="shared" si="4"/>
        <v>0.17639999999999997</v>
      </c>
      <c r="AD60" s="10"/>
      <c r="AE60" s="18">
        <f t="shared" si="5"/>
        <v>0</v>
      </c>
    </row>
    <row r="61" spans="2:31" ht="16.5" hidden="1" customHeight="1" outlineLevel="1" thickBot="1" x14ac:dyDescent="0.3">
      <c r="B61" s="50" t="s">
        <v>34</v>
      </c>
      <c r="C61" s="64">
        <v>0.35</v>
      </c>
      <c r="D61" s="29">
        <f>VLOOKUP(B61,[1]Заказ!$B$3:$C$158,2,0)</f>
        <v>0</v>
      </c>
      <c r="E61" s="28">
        <f t="shared" si="2"/>
        <v>0</v>
      </c>
      <c r="F61" s="65"/>
      <c r="G61" s="81">
        <f t="shared" si="3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 t="shared" si="4"/>
        <v>0.12249999999999998</v>
      </c>
      <c r="AD61" s="10"/>
      <c r="AE61" s="18">
        <f t="shared" si="5"/>
        <v>0</v>
      </c>
    </row>
    <row r="62" spans="2:31" ht="16.5" hidden="1" customHeight="1" outlineLevel="1" thickBot="1" x14ac:dyDescent="0.3">
      <c r="B62" s="50" t="s">
        <v>35</v>
      </c>
      <c r="C62" s="64">
        <v>0.35</v>
      </c>
      <c r="D62" s="29">
        <f>VLOOKUP(B62,[1]Заказ!$B$3:$C$158,2,0)</f>
        <v>0</v>
      </c>
      <c r="E62" s="28">
        <f t="shared" si="2"/>
        <v>0</v>
      </c>
      <c r="F62" s="65"/>
      <c r="G62" s="81">
        <f t="shared" si="3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 t="shared" si="4"/>
        <v>0.12249999999999998</v>
      </c>
      <c r="AD62" s="10"/>
      <c r="AE62" s="18">
        <f t="shared" si="5"/>
        <v>0</v>
      </c>
    </row>
    <row r="63" spans="2:31" ht="16.5" hidden="1" customHeight="1" outlineLevel="1" thickBot="1" x14ac:dyDescent="0.3">
      <c r="B63" s="50" t="s">
        <v>36</v>
      </c>
      <c r="C63" s="64">
        <v>0.35</v>
      </c>
      <c r="D63" s="29">
        <f>VLOOKUP(B63,[1]Заказ!$B$3:$C$158,2,0)</f>
        <v>0</v>
      </c>
      <c r="E63" s="28">
        <f t="shared" si="2"/>
        <v>0</v>
      </c>
      <c r="F63" s="65"/>
      <c r="G63" s="81">
        <f t="shared" si="3"/>
        <v>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 t="shared" si="4"/>
        <v>0.12249999999999998</v>
      </c>
      <c r="AD63" s="10"/>
      <c r="AE63" s="18">
        <f t="shared" si="5"/>
        <v>0</v>
      </c>
    </row>
    <row r="64" spans="2:31" ht="16.5" customHeight="1" outlineLevel="1" thickBot="1" x14ac:dyDescent="0.3">
      <c r="B64" s="50" t="s">
        <v>37</v>
      </c>
      <c r="C64" s="64">
        <v>0.35</v>
      </c>
      <c r="D64" s="29">
        <f>VLOOKUP(B64,[1]Заказ!$B$3:$C$158,2,0)</f>
        <v>60</v>
      </c>
      <c r="E64" s="28">
        <f t="shared" si="2"/>
        <v>21</v>
      </c>
      <c r="F64" s="65"/>
      <c r="G64" s="81">
        <f t="shared" si="3"/>
        <v>21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 t="shared" si="4"/>
        <v>0.12249999999999998</v>
      </c>
      <c r="AD64" s="10"/>
      <c r="AE64" s="18">
        <f t="shared" si="5"/>
        <v>0</v>
      </c>
    </row>
    <row r="65" spans="2:31" ht="16.5" hidden="1" customHeight="1" outlineLevel="1" thickBot="1" x14ac:dyDescent="0.3">
      <c r="B65" s="50" t="s">
        <v>38</v>
      </c>
      <c r="C65" s="64">
        <v>1</v>
      </c>
      <c r="D65" s="29">
        <f>VLOOKUP(B65,[1]Заказ!$B$3:$C$158,2,0)</f>
        <v>0</v>
      </c>
      <c r="E65" s="28">
        <f t="shared" si="2"/>
        <v>0</v>
      </c>
      <c r="F65" s="65"/>
      <c r="G65" s="81">
        <f t="shared" si="3"/>
        <v>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 t="shared" si="4"/>
        <v>1</v>
      </c>
      <c r="AD65" s="10"/>
      <c r="AE65" s="18">
        <f t="shared" si="5"/>
        <v>0</v>
      </c>
    </row>
    <row r="66" spans="2:31" ht="16.5" customHeight="1" outlineLevel="1" thickBot="1" x14ac:dyDescent="0.3">
      <c r="B66" s="50" t="s">
        <v>39</v>
      </c>
      <c r="C66" s="64">
        <v>1</v>
      </c>
      <c r="D66" s="29">
        <f>VLOOKUP(B66,[1]Заказ!$B$3:$C$158,2,0)</f>
        <v>1000</v>
      </c>
      <c r="E66" s="28">
        <f t="shared" si="2"/>
        <v>1000</v>
      </c>
      <c r="F66" s="65"/>
      <c r="G66" s="81">
        <f t="shared" si="3"/>
        <v>1000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 t="shared" si="4"/>
        <v>1</v>
      </c>
      <c r="AD66" s="10"/>
      <c r="AE66" s="18">
        <f t="shared" si="5"/>
        <v>0</v>
      </c>
    </row>
    <row r="67" spans="2:31" ht="16.5" hidden="1" customHeight="1" outlineLevel="1" thickBot="1" x14ac:dyDescent="0.3">
      <c r="B67" s="50" t="s">
        <v>40</v>
      </c>
      <c r="C67" s="64">
        <v>1</v>
      </c>
      <c r="D67" s="29">
        <f>VLOOKUP(B67,[1]Заказ!$B$3:$C$158,2,0)</f>
        <v>0</v>
      </c>
      <c r="E67" s="28">
        <f t="shared" si="2"/>
        <v>0</v>
      </c>
      <c r="F67" s="65"/>
      <c r="G67" s="81">
        <f t="shared" si="3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 t="shared" si="4"/>
        <v>1</v>
      </c>
      <c r="AD67" s="10"/>
      <c r="AE67" s="18">
        <f t="shared" si="5"/>
        <v>0</v>
      </c>
    </row>
    <row r="68" spans="2:31" ht="16.5" customHeight="1" outlineLevel="1" thickBot="1" x14ac:dyDescent="0.3">
      <c r="B68" s="50" t="s">
        <v>41</v>
      </c>
      <c r="C68" s="64">
        <v>1</v>
      </c>
      <c r="D68" s="29">
        <f>VLOOKUP(B68,[1]Заказ!$B$3:$C$158,2,0)</f>
        <v>300</v>
      </c>
      <c r="E68" s="28">
        <f t="shared" si="2"/>
        <v>300</v>
      </c>
      <c r="F68" s="65"/>
      <c r="G68" s="81">
        <f t="shared" si="3"/>
        <v>300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 t="shared" ref="AC68:AC99" si="6">AA68*C68</f>
        <v>1</v>
      </c>
      <c r="AD68" s="10"/>
      <c r="AE68" s="18">
        <f t="shared" ref="AE68:AE99" si="7">AA68*F68</f>
        <v>0</v>
      </c>
    </row>
    <row r="69" spans="2:31" ht="16.5" hidden="1" customHeight="1" outlineLevel="1" thickBot="1" x14ac:dyDescent="0.3">
      <c r="B69" s="50" t="s">
        <v>42</v>
      </c>
      <c r="C69" s="64">
        <v>1</v>
      </c>
      <c r="D69" s="29">
        <f>VLOOKUP(B69,[1]Заказ!$B$3:$C$158,2,0)</f>
        <v>0</v>
      </c>
      <c r="E69" s="28">
        <f t="shared" ref="E69:E132" si="8">D69*C69</f>
        <v>0</v>
      </c>
      <c r="F69" s="65"/>
      <c r="G69" s="81">
        <f t="shared" ref="G69:G132" si="9">E69-F69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 t="shared" si="6"/>
        <v>1</v>
      </c>
      <c r="AD69" s="10"/>
      <c r="AE69" s="18">
        <f t="shared" si="7"/>
        <v>0</v>
      </c>
    </row>
    <row r="70" spans="2:31" ht="16.5" hidden="1" customHeight="1" outlineLevel="1" thickBot="1" x14ac:dyDescent="0.3">
      <c r="B70" s="50" t="s">
        <v>43</v>
      </c>
      <c r="C70" s="64">
        <v>1</v>
      </c>
      <c r="D70" s="29">
        <f>VLOOKUP(B70,[1]Заказ!$B$3:$C$158,2,0)</f>
        <v>0</v>
      </c>
      <c r="E70" s="28">
        <f t="shared" si="8"/>
        <v>0</v>
      </c>
      <c r="F70" s="65"/>
      <c r="G70" s="81">
        <f t="shared" si="9"/>
        <v>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 t="shared" si="6"/>
        <v>1</v>
      </c>
      <c r="AD70" s="10"/>
      <c r="AE70" s="18">
        <f t="shared" si="7"/>
        <v>0</v>
      </c>
    </row>
    <row r="71" spans="2:31" ht="16.5" hidden="1" customHeight="1" outlineLevel="1" thickBot="1" x14ac:dyDescent="0.3">
      <c r="B71" s="50" t="s">
        <v>44</v>
      </c>
      <c r="C71" s="64">
        <v>1</v>
      </c>
      <c r="D71" s="29">
        <f>VLOOKUP(B71,[1]Заказ!$B$3:$C$158,2,0)</f>
        <v>0</v>
      </c>
      <c r="E71" s="28">
        <f t="shared" si="8"/>
        <v>0</v>
      </c>
      <c r="F71" s="65"/>
      <c r="G71" s="81">
        <f t="shared" si="9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 t="shared" si="6"/>
        <v>1</v>
      </c>
      <c r="AD71" s="10"/>
      <c r="AE71" s="18">
        <f t="shared" si="7"/>
        <v>0</v>
      </c>
    </row>
    <row r="72" spans="2:31" ht="16.5" hidden="1" customHeight="1" outlineLevel="1" thickBot="1" x14ac:dyDescent="0.3">
      <c r="B72" s="50" t="s">
        <v>387</v>
      </c>
      <c r="C72" s="64">
        <v>1</v>
      </c>
      <c r="D72" s="29">
        <f>VLOOKUP(B72,[1]Заказ!$B$3:$C$158,2,0)</f>
        <v>0</v>
      </c>
      <c r="E72" s="28">
        <f t="shared" si="8"/>
        <v>0</v>
      </c>
      <c r="F72" s="65"/>
      <c r="G72" s="81">
        <f t="shared" si="9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 t="shared" si="6"/>
        <v>1</v>
      </c>
      <c r="AD72" s="10"/>
      <c r="AE72" s="18">
        <f t="shared" si="7"/>
        <v>0</v>
      </c>
    </row>
    <row r="73" spans="2:31" ht="16.5" hidden="1" customHeight="1" outlineLevel="1" thickBot="1" x14ac:dyDescent="0.3">
      <c r="B73" s="50" t="s">
        <v>45</v>
      </c>
      <c r="C73" s="64">
        <v>1</v>
      </c>
      <c r="D73" s="29">
        <f>VLOOKUP(B73,[1]Заказ!$B$3:$C$158,2,0)</f>
        <v>0</v>
      </c>
      <c r="E73" s="28">
        <f t="shared" si="8"/>
        <v>0</v>
      </c>
      <c r="F73" s="65"/>
      <c r="G73" s="81">
        <f t="shared" si="9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 t="shared" si="6"/>
        <v>1</v>
      </c>
      <c r="AD73" s="10"/>
      <c r="AE73" s="18">
        <f t="shared" si="7"/>
        <v>0</v>
      </c>
    </row>
    <row r="74" spans="2:31" ht="16.5" hidden="1" customHeight="1" outlineLevel="1" thickBot="1" x14ac:dyDescent="0.3">
      <c r="B74" s="50" t="s">
        <v>392</v>
      </c>
      <c r="C74" s="64">
        <v>1</v>
      </c>
      <c r="D74" s="29">
        <f>VLOOKUP(B74,[1]Заказ!$B$3:$C$158,2,0)</f>
        <v>0</v>
      </c>
      <c r="E74" s="28">
        <f t="shared" si="8"/>
        <v>0</v>
      </c>
      <c r="F74" s="65"/>
      <c r="G74" s="81">
        <f t="shared" si="9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 t="shared" si="6"/>
        <v>1</v>
      </c>
      <c r="AD74" s="10"/>
      <c r="AE74" s="18">
        <f t="shared" si="7"/>
        <v>0</v>
      </c>
    </row>
    <row r="75" spans="2:31" ht="16.5" customHeight="1" outlineLevel="1" thickBot="1" x14ac:dyDescent="0.3">
      <c r="B75" s="50" t="s">
        <v>46</v>
      </c>
      <c r="C75" s="64">
        <v>1</v>
      </c>
      <c r="D75" s="29">
        <f>VLOOKUP(B75,[1]Заказ!$B$3:$C$158,2,0)</f>
        <v>50</v>
      </c>
      <c r="E75" s="28">
        <f t="shared" si="8"/>
        <v>50</v>
      </c>
      <c r="F75" s="65"/>
      <c r="G75" s="81">
        <f t="shared" si="9"/>
        <v>50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 t="shared" si="6"/>
        <v>1</v>
      </c>
      <c r="AD75" s="10"/>
      <c r="AE75" s="18">
        <f t="shared" si="7"/>
        <v>0</v>
      </c>
    </row>
    <row r="76" spans="2:31" ht="16.5" hidden="1" customHeight="1" outlineLevel="1" thickBot="1" x14ac:dyDescent="0.3">
      <c r="B76" s="50" t="s">
        <v>390</v>
      </c>
      <c r="C76" s="64">
        <v>1</v>
      </c>
      <c r="D76" s="29">
        <f>VLOOKUP(B76,[1]Заказ!$B$3:$C$158,2,0)</f>
        <v>0</v>
      </c>
      <c r="E76" s="28">
        <f t="shared" si="8"/>
        <v>0</v>
      </c>
      <c r="F76" s="65"/>
      <c r="G76" s="81">
        <f t="shared" si="9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 t="shared" si="6"/>
        <v>1</v>
      </c>
      <c r="AD76" s="10"/>
      <c r="AE76" s="18">
        <f t="shared" si="7"/>
        <v>0</v>
      </c>
    </row>
    <row r="77" spans="2:31" ht="16.5" customHeight="1" outlineLevel="1" thickBot="1" x14ac:dyDescent="0.3">
      <c r="B77" s="50" t="s">
        <v>47</v>
      </c>
      <c r="C77" s="64">
        <v>1</v>
      </c>
      <c r="D77" s="29">
        <f>VLOOKUP(B77,[1]Заказ!$B$3:$C$158,2,0)</f>
        <v>60</v>
      </c>
      <c r="E77" s="28">
        <f t="shared" si="8"/>
        <v>60</v>
      </c>
      <c r="F77" s="65"/>
      <c r="G77" s="81">
        <f t="shared" si="9"/>
        <v>60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 t="shared" si="6"/>
        <v>1</v>
      </c>
      <c r="AD77" s="10"/>
      <c r="AE77" s="18">
        <f t="shared" si="7"/>
        <v>0</v>
      </c>
    </row>
    <row r="78" spans="2:31" ht="16.5" customHeight="1" outlineLevel="1" thickBot="1" x14ac:dyDescent="0.3">
      <c r="B78" s="50" t="s">
        <v>48</v>
      </c>
      <c r="C78" s="64">
        <v>1</v>
      </c>
      <c r="D78" s="29">
        <f>VLOOKUP(B78,[1]Заказ!$B$3:$C$158,2,0)</f>
        <v>2000</v>
      </c>
      <c r="E78" s="28">
        <f t="shared" si="8"/>
        <v>2000</v>
      </c>
      <c r="F78" s="65"/>
      <c r="G78" s="81">
        <f t="shared" si="9"/>
        <v>2000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 t="shared" si="6"/>
        <v>1</v>
      </c>
      <c r="AD78" s="10"/>
      <c r="AE78" s="18">
        <f t="shared" si="7"/>
        <v>0</v>
      </c>
    </row>
    <row r="79" spans="2:31" ht="16.5" hidden="1" customHeight="1" outlineLevel="1" thickBot="1" x14ac:dyDescent="0.3">
      <c r="B79" s="50" t="s">
        <v>49</v>
      </c>
      <c r="C79" s="64">
        <v>1</v>
      </c>
      <c r="D79" s="29">
        <f>VLOOKUP(B79,[1]Заказ!$B$3:$C$158,2,0)</f>
        <v>0</v>
      </c>
      <c r="E79" s="28">
        <f t="shared" si="8"/>
        <v>0</v>
      </c>
      <c r="F79" s="65"/>
      <c r="G79" s="81">
        <f t="shared" si="9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 t="shared" si="6"/>
        <v>1</v>
      </c>
      <c r="AD79" s="10"/>
      <c r="AE79" s="18">
        <f t="shared" si="7"/>
        <v>0</v>
      </c>
    </row>
    <row r="80" spans="2:31" ht="16.5" hidden="1" customHeight="1" outlineLevel="1" thickBot="1" x14ac:dyDescent="0.3">
      <c r="B80" s="50" t="s">
        <v>50</v>
      </c>
      <c r="C80" s="64">
        <v>1</v>
      </c>
      <c r="D80" s="29">
        <f>VLOOKUP(B80,[1]Заказ!$B$3:$C$158,2,0)</f>
        <v>0</v>
      </c>
      <c r="E80" s="28">
        <f t="shared" si="8"/>
        <v>0</v>
      </c>
      <c r="F80" s="65"/>
      <c r="G80" s="81">
        <f t="shared" si="9"/>
        <v>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 t="shared" si="6"/>
        <v>1</v>
      </c>
      <c r="AD80" s="10"/>
      <c r="AE80" s="18">
        <f t="shared" si="7"/>
        <v>0</v>
      </c>
    </row>
    <row r="81" spans="2:31" ht="16.5" hidden="1" customHeight="1" outlineLevel="1" thickBot="1" x14ac:dyDescent="0.3">
      <c r="B81" s="50" t="s">
        <v>51</v>
      </c>
      <c r="C81" s="64">
        <v>1</v>
      </c>
      <c r="D81" s="29">
        <f>VLOOKUP(B81,[1]Заказ!$B$3:$C$158,2,0)</f>
        <v>0</v>
      </c>
      <c r="E81" s="28">
        <f t="shared" si="8"/>
        <v>0</v>
      </c>
      <c r="F81" s="65"/>
      <c r="G81" s="81">
        <f t="shared" si="9"/>
        <v>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 t="shared" si="6"/>
        <v>1</v>
      </c>
      <c r="AD81" s="10"/>
      <c r="AE81" s="18">
        <f t="shared" si="7"/>
        <v>0</v>
      </c>
    </row>
    <row r="82" spans="2:31" ht="16.5" hidden="1" customHeight="1" outlineLevel="1" thickBot="1" x14ac:dyDescent="0.3">
      <c r="B82" s="50" t="s">
        <v>386</v>
      </c>
      <c r="C82" s="64">
        <v>1</v>
      </c>
      <c r="D82" s="29">
        <f>VLOOKUP(B82,[1]Заказ!$B$3:$C$158,2,0)</f>
        <v>0</v>
      </c>
      <c r="E82" s="28">
        <f t="shared" si="8"/>
        <v>0</v>
      </c>
      <c r="F82" s="65"/>
      <c r="G82" s="81">
        <f t="shared" si="9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 t="shared" si="6"/>
        <v>1</v>
      </c>
      <c r="AD82" s="10"/>
      <c r="AE82" s="18">
        <f t="shared" si="7"/>
        <v>0</v>
      </c>
    </row>
    <row r="83" spans="2:31" ht="16.5" hidden="1" customHeight="1" outlineLevel="1" thickBot="1" x14ac:dyDescent="0.3">
      <c r="B83" s="50" t="s">
        <v>52</v>
      </c>
      <c r="C83" s="64">
        <v>1</v>
      </c>
      <c r="D83" s="29">
        <f>VLOOKUP(B83,[1]Заказ!$B$3:$C$158,2,0)</f>
        <v>0</v>
      </c>
      <c r="E83" s="28">
        <f t="shared" si="8"/>
        <v>0</v>
      </c>
      <c r="F83" s="65"/>
      <c r="G83" s="81">
        <f t="shared" si="9"/>
        <v>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 t="shared" si="6"/>
        <v>1</v>
      </c>
      <c r="AD83" s="10"/>
      <c r="AE83" s="18">
        <f t="shared" si="7"/>
        <v>0</v>
      </c>
    </row>
    <row r="84" spans="2:31" ht="16.5" hidden="1" customHeight="1" outlineLevel="1" thickBot="1" x14ac:dyDescent="0.3">
      <c r="B84" s="50" t="s">
        <v>53</v>
      </c>
      <c r="C84" s="64">
        <v>1</v>
      </c>
      <c r="D84" s="29">
        <f>VLOOKUP(B84,[1]Заказ!$B$3:$C$158,2,0)</f>
        <v>0</v>
      </c>
      <c r="E84" s="28">
        <f t="shared" si="8"/>
        <v>0</v>
      </c>
      <c r="F84" s="65"/>
      <c r="G84" s="81">
        <f t="shared" si="9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 t="shared" si="6"/>
        <v>1</v>
      </c>
      <c r="AD84" s="10"/>
      <c r="AE84" s="18">
        <f t="shared" si="7"/>
        <v>0</v>
      </c>
    </row>
    <row r="85" spans="2:31" ht="16.5" hidden="1" customHeight="1" outlineLevel="1" thickBot="1" x14ac:dyDescent="0.3">
      <c r="B85" s="50" t="s">
        <v>54</v>
      </c>
      <c r="C85" s="64">
        <v>1</v>
      </c>
      <c r="D85" s="29">
        <f>VLOOKUP(B85,[1]Заказ!$B$3:$C$158,2,0)</f>
        <v>0</v>
      </c>
      <c r="E85" s="28">
        <f t="shared" si="8"/>
        <v>0</v>
      </c>
      <c r="F85" s="65"/>
      <c r="G85" s="81">
        <f t="shared" si="9"/>
        <v>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 t="shared" si="6"/>
        <v>1</v>
      </c>
      <c r="AD85" s="10"/>
      <c r="AE85" s="18">
        <f t="shared" si="7"/>
        <v>0</v>
      </c>
    </row>
    <row r="86" spans="2:31" ht="16.5" customHeight="1" outlineLevel="1" thickBot="1" x14ac:dyDescent="0.3">
      <c r="B86" s="50" t="s">
        <v>55</v>
      </c>
      <c r="C86" s="64">
        <v>1</v>
      </c>
      <c r="D86" s="29">
        <f>VLOOKUP(B86,[1]Заказ!$B$3:$C$158,2,0)</f>
        <v>30</v>
      </c>
      <c r="E86" s="28">
        <f t="shared" si="8"/>
        <v>30</v>
      </c>
      <c r="F86" s="65"/>
      <c r="G86" s="81">
        <f t="shared" si="9"/>
        <v>30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 t="shared" si="6"/>
        <v>1</v>
      </c>
      <c r="AD86" s="10"/>
      <c r="AE86" s="18">
        <f t="shared" si="7"/>
        <v>0</v>
      </c>
    </row>
    <row r="87" spans="2:31" ht="16.5" hidden="1" customHeight="1" outlineLevel="1" thickBot="1" x14ac:dyDescent="0.3">
      <c r="B87" s="50" t="s">
        <v>56</v>
      </c>
      <c r="C87" s="64">
        <v>1</v>
      </c>
      <c r="D87" s="29">
        <f>VLOOKUP(B87,[1]Заказ!$B$3:$C$158,2,0)</f>
        <v>0</v>
      </c>
      <c r="E87" s="28">
        <f t="shared" si="8"/>
        <v>0</v>
      </c>
      <c r="F87" s="65"/>
      <c r="G87" s="81">
        <f t="shared" si="9"/>
        <v>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 t="shared" si="6"/>
        <v>1</v>
      </c>
      <c r="AD87" s="10"/>
      <c r="AE87" s="18">
        <f t="shared" si="7"/>
        <v>0</v>
      </c>
    </row>
    <row r="88" spans="2:31" ht="16.5" hidden="1" customHeight="1" outlineLevel="1" thickBot="1" x14ac:dyDescent="0.3">
      <c r="B88" s="50" t="s">
        <v>388</v>
      </c>
      <c r="C88" s="64">
        <v>1</v>
      </c>
      <c r="D88" s="29">
        <f>VLOOKUP(B88,[1]Заказ!$B$3:$C$158,2,0)</f>
        <v>0</v>
      </c>
      <c r="E88" s="28">
        <f t="shared" si="8"/>
        <v>0</v>
      </c>
      <c r="F88" s="65"/>
      <c r="G88" s="81">
        <f t="shared" si="9"/>
        <v>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 t="shared" si="6"/>
        <v>1</v>
      </c>
      <c r="AD88" s="10"/>
      <c r="AE88" s="18">
        <f t="shared" si="7"/>
        <v>0</v>
      </c>
    </row>
    <row r="89" spans="2:31" ht="16.5" hidden="1" customHeight="1" outlineLevel="1" thickBot="1" x14ac:dyDescent="0.3">
      <c r="B89" s="50" t="s">
        <v>389</v>
      </c>
      <c r="C89" s="64">
        <v>1</v>
      </c>
      <c r="D89" s="29">
        <f>VLOOKUP(B89,[1]Заказ!$B$3:$C$158,2,0)</f>
        <v>0</v>
      </c>
      <c r="E89" s="28">
        <f t="shared" si="8"/>
        <v>0</v>
      </c>
      <c r="F89" s="65"/>
      <c r="G89" s="81">
        <f t="shared" si="9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 t="shared" si="6"/>
        <v>1</v>
      </c>
      <c r="AD89" s="10"/>
      <c r="AE89" s="18">
        <f t="shared" si="7"/>
        <v>0</v>
      </c>
    </row>
    <row r="90" spans="2:31" ht="16.5" customHeight="1" outlineLevel="1" thickBot="1" x14ac:dyDescent="0.3">
      <c r="B90" s="50" t="s">
        <v>57</v>
      </c>
      <c r="C90" s="64">
        <v>1</v>
      </c>
      <c r="D90" s="29">
        <f>VLOOKUP(B90,[1]Заказ!$B$3:$C$158,2,0)</f>
        <v>200</v>
      </c>
      <c r="E90" s="28">
        <f t="shared" si="8"/>
        <v>200</v>
      </c>
      <c r="F90" s="65"/>
      <c r="G90" s="81">
        <f t="shared" si="9"/>
        <v>200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 t="shared" si="6"/>
        <v>1</v>
      </c>
      <c r="AD90" s="10"/>
      <c r="AE90" s="18">
        <f t="shared" si="7"/>
        <v>0</v>
      </c>
    </row>
    <row r="91" spans="2:31" ht="16.5" customHeight="1" outlineLevel="1" thickBot="1" x14ac:dyDescent="0.3">
      <c r="B91" s="50" t="s">
        <v>58</v>
      </c>
      <c r="C91" s="64">
        <v>1</v>
      </c>
      <c r="D91" s="29">
        <f>VLOOKUP(B91,[1]Заказ!$B$3:$C$158,2,0)</f>
        <v>500</v>
      </c>
      <c r="E91" s="28">
        <f t="shared" si="8"/>
        <v>500</v>
      </c>
      <c r="F91" s="65"/>
      <c r="G91" s="81">
        <f t="shared" si="9"/>
        <v>500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 t="shared" si="6"/>
        <v>1</v>
      </c>
      <c r="AD91" s="10"/>
      <c r="AE91" s="18">
        <f t="shared" si="7"/>
        <v>0</v>
      </c>
    </row>
    <row r="92" spans="2:31" ht="16.5" hidden="1" customHeight="1" outlineLevel="1" thickBot="1" x14ac:dyDescent="0.3">
      <c r="B92" s="50" t="s">
        <v>59</v>
      </c>
      <c r="C92" s="64">
        <v>1</v>
      </c>
      <c r="D92" s="29">
        <f>VLOOKUP(B92,[1]Заказ!$B$3:$C$158,2,0)</f>
        <v>0</v>
      </c>
      <c r="E92" s="28">
        <f t="shared" si="8"/>
        <v>0</v>
      </c>
      <c r="F92" s="65"/>
      <c r="G92" s="81">
        <f t="shared" si="9"/>
        <v>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 t="shared" si="6"/>
        <v>1</v>
      </c>
      <c r="AD92" s="10"/>
      <c r="AE92" s="18">
        <f t="shared" si="7"/>
        <v>0</v>
      </c>
    </row>
    <row r="93" spans="2:31" ht="16.5" hidden="1" customHeight="1" outlineLevel="1" thickBot="1" x14ac:dyDescent="0.3">
      <c r="B93" s="50" t="s">
        <v>60</v>
      </c>
      <c r="C93" s="64">
        <v>1</v>
      </c>
      <c r="D93" s="29">
        <f>VLOOKUP(B93,[1]Заказ!$B$3:$C$158,2,0)</f>
        <v>0</v>
      </c>
      <c r="E93" s="28">
        <f t="shared" si="8"/>
        <v>0</v>
      </c>
      <c r="F93" s="65"/>
      <c r="G93" s="81">
        <f t="shared" si="9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 t="shared" si="6"/>
        <v>1</v>
      </c>
      <c r="AD93" s="10"/>
      <c r="AE93" s="18">
        <f t="shared" si="7"/>
        <v>0</v>
      </c>
    </row>
    <row r="94" spans="2:31" ht="16.5" hidden="1" customHeight="1" outlineLevel="1" thickBot="1" x14ac:dyDescent="0.3">
      <c r="B94" s="50" t="s">
        <v>61</v>
      </c>
      <c r="C94" s="64">
        <v>1</v>
      </c>
      <c r="D94" s="29">
        <f>VLOOKUP(B94,[1]Заказ!$B$3:$C$158,2,0)</f>
        <v>0</v>
      </c>
      <c r="E94" s="28">
        <f t="shared" si="8"/>
        <v>0</v>
      </c>
      <c r="F94" s="65"/>
      <c r="G94" s="81">
        <f t="shared" si="9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 t="shared" si="6"/>
        <v>1</v>
      </c>
      <c r="AD94" s="10"/>
      <c r="AE94" s="18">
        <f t="shared" si="7"/>
        <v>0</v>
      </c>
    </row>
    <row r="95" spans="2:31" ht="16.5" customHeight="1" outlineLevel="1" thickBot="1" x14ac:dyDescent="0.3">
      <c r="B95" s="50" t="s">
        <v>62</v>
      </c>
      <c r="C95" s="64">
        <v>1</v>
      </c>
      <c r="D95" s="29">
        <f>VLOOKUP(B95,[1]Заказ!$B$3:$C$158,2,0)</f>
        <v>100</v>
      </c>
      <c r="E95" s="28">
        <f t="shared" si="8"/>
        <v>100</v>
      </c>
      <c r="F95" s="65"/>
      <c r="G95" s="81">
        <f t="shared" si="9"/>
        <v>100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 t="shared" si="6"/>
        <v>1</v>
      </c>
      <c r="AD95" s="10"/>
      <c r="AE95" s="18">
        <f t="shared" si="7"/>
        <v>0</v>
      </c>
    </row>
    <row r="96" spans="2:31" ht="16.5" customHeight="1" outlineLevel="1" thickBot="1" x14ac:dyDescent="0.3">
      <c r="B96" s="50" t="s">
        <v>63</v>
      </c>
      <c r="C96" s="64">
        <v>1</v>
      </c>
      <c r="D96" s="29">
        <f>VLOOKUP(B96,[1]Заказ!$B$3:$C$158,2,0)</f>
        <v>40</v>
      </c>
      <c r="E96" s="28">
        <f t="shared" si="8"/>
        <v>40</v>
      </c>
      <c r="F96" s="65"/>
      <c r="G96" s="81">
        <f t="shared" si="9"/>
        <v>40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 t="shared" si="6"/>
        <v>1</v>
      </c>
      <c r="AD96" s="10"/>
      <c r="AE96" s="18">
        <f t="shared" si="7"/>
        <v>0</v>
      </c>
    </row>
    <row r="97" spans="2:31" ht="16.5" hidden="1" customHeight="1" outlineLevel="1" thickBot="1" x14ac:dyDescent="0.3">
      <c r="B97" s="50" t="s">
        <v>391</v>
      </c>
      <c r="C97" s="64">
        <v>1</v>
      </c>
      <c r="D97" s="29">
        <f>VLOOKUP(B97,[1]Заказ!$B$3:$C$158,2,0)</f>
        <v>0</v>
      </c>
      <c r="E97" s="28">
        <f t="shared" si="8"/>
        <v>0</v>
      </c>
      <c r="F97" s="65"/>
      <c r="G97" s="81">
        <f t="shared" si="9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 t="shared" si="6"/>
        <v>1</v>
      </c>
      <c r="AD97" s="10"/>
      <c r="AE97" s="18">
        <f t="shared" si="7"/>
        <v>0</v>
      </c>
    </row>
    <row r="98" spans="2:31" ht="16.5" hidden="1" customHeight="1" outlineLevel="1" thickBot="1" x14ac:dyDescent="0.3">
      <c r="B98" s="50" t="s">
        <v>394</v>
      </c>
      <c r="C98" s="64">
        <v>1</v>
      </c>
      <c r="D98" s="29">
        <f>VLOOKUP(B98,[1]Заказ!$B$3:$C$158,2,0)</f>
        <v>0</v>
      </c>
      <c r="E98" s="28">
        <f t="shared" si="8"/>
        <v>0</v>
      </c>
      <c r="F98" s="65"/>
      <c r="G98" s="81">
        <f t="shared" si="9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 t="shared" si="6"/>
        <v>1</v>
      </c>
      <c r="AD98" s="10"/>
      <c r="AE98" s="18">
        <f t="shared" si="7"/>
        <v>0</v>
      </c>
    </row>
    <row r="99" spans="2:31" ht="16.5" hidden="1" customHeight="1" outlineLevel="1" thickBot="1" x14ac:dyDescent="0.3">
      <c r="B99" s="50" t="s">
        <v>385</v>
      </c>
      <c r="C99" s="64">
        <v>1</v>
      </c>
      <c r="D99" s="29">
        <f>VLOOKUP(B99,[1]Заказ!$B$3:$C$158,2,0)</f>
        <v>0</v>
      </c>
      <c r="E99" s="28">
        <f t="shared" si="8"/>
        <v>0</v>
      </c>
      <c r="F99" s="65"/>
      <c r="G99" s="81">
        <f t="shared" si="9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 t="shared" si="6"/>
        <v>1</v>
      </c>
      <c r="AD99" s="10"/>
      <c r="AE99" s="18">
        <f t="shared" si="7"/>
        <v>0</v>
      </c>
    </row>
    <row r="100" spans="2:31" ht="16.5" hidden="1" customHeight="1" outlineLevel="1" thickBot="1" x14ac:dyDescent="0.3">
      <c r="B100" s="50" t="s">
        <v>64</v>
      </c>
      <c r="C100" s="64">
        <v>1</v>
      </c>
      <c r="D100" s="29">
        <f>VLOOKUP(B100,[1]Заказ!$B$3:$C$158,2,0)</f>
        <v>0</v>
      </c>
      <c r="E100" s="28">
        <f t="shared" si="8"/>
        <v>0</v>
      </c>
      <c r="F100" s="65"/>
      <c r="G100" s="81">
        <f t="shared" si="9"/>
        <v>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 t="shared" ref="AC100:AC131" si="10">AA100*C100</f>
        <v>1</v>
      </c>
      <c r="AD100" s="10"/>
      <c r="AE100" s="18">
        <f t="shared" ref="AE100:AE131" si="11">AA100*F100</f>
        <v>0</v>
      </c>
    </row>
    <row r="101" spans="2:31" ht="16.5" hidden="1" customHeight="1" outlineLevel="1" thickBot="1" x14ac:dyDescent="0.3">
      <c r="B101" s="50" t="s">
        <v>280</v>
      </c>
      <c r="C101" s="64">
        <v>1</v>
      </c>
      <c r="D101" s="29">
        <v>0</v>
      </c>
      <c r="E101" s="28">
        <f t="shared" si="8"/>
        <v>0</v>
      </c>
      <c r="F101" s="65"/>
      <c r="G101" s="81">
        <f t="shared" si="9"/>
        <v>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 t="shared" si="10"/>
        <v>1</v>
      </c>
      <c r="AD101" s="10"/>
      <c r="AE101" s="18">
        <f t="shared" si="11"/>
        <v>0</v>
      </c>
    </row>
    <row r="102" spans="2:31" ht="16.5" customHeight="1" outlineLevel="1" thickBot="1" x14ac:dyDescent="0.3">
      <c r="B102" s="50" t="s">
        <v>65</v>
      </c>
      <c r="C102" s="64">
        <v>1</v>
      </c>
      <c r="D102" s="29">
        <f>VLOOKUP(B102,[1]Заказ!$B$3:$C$158,2,0)</f>
        <v>50</v>
      </c>
      <c r="E102" s="28">
        <f t="shared" si="8"/>
        <v>50</v>
      </c>
      <c r="F102" s="65"/>
      <c r="G102" s="81">
        <f t="shared" si="9"/>
        <v>50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 t="shared" si="10"/>
        <v>1</v>
      </c>
      <c r="AD102" s="10"/>
      <c r="AE102" s="18">
        <f t="shared" si="11"/>
        <v>0</v>
      </c>
    </row>
    <row r="103" spans="2:31" ht="16.5" customHeight="1" outlineLevel="1" thickBot="1" x14ac:dyDescent="0.3">
      <c r="B103" s="50" t="s">
        <v>66</v>
      </c>
      <c r="C103" s="64">
        <v>1</v>
      </c>
      <c r="D103" s="29">
        <f>VLOOKUP(B103,[1]Заказ!$B$3:$C$158,2,0)</f>
        <v>50</v>
      </c>
      <c r="E103" s="28">
        <f t="shared" si="8"/>
        <v>50</v>
      </c>
      <c r="F103" s="65"/>
      <c r="G103" s="81">
        <f t="shared" si="9"/>
        <v>50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 t="shared" si="10"/>
        <v>1</v>
      </c>
      <c r="AD103" s="10"/>
      <c r="AE103" s="18">
        <f t="shared" si="11"/>
        <v>0</v>
      </c>
    </row>
    <row r="104" spans="2:31" ht="16.5" hidden="1" customHeight="1" outlineLevel="1" thickBot="1" x14ac:dyDescent="0.3">
      <c r="B104" s="50" t="s">
        <v>67</v>
      </c>
      <c r="C104" s="64">
        <v>1</v>
      </c>
      <c r="D104" s="29">
        <f>VLOOKUP(B104,[1]Заказ!$B$3:$C$158,2,0)</f>
        <v>0</v>
      </c>
      <c r="E104" s="28">
        <f t="shared" si="8"/>
        <v>0</v>
      </c>
      <c r="F104" s="65"/>
      <c r="G104" s="81">
        <f t="shared" si="9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 t="shared" si="10"/>
        <v>1</v>
      </c>
      <c r="AD104" s="10"/>
      <c r="AE104" s="18">
        <f t="shared" si="11"/>
        <v>0</v>
      </c>
    </row>
    <row r="105" spans="2:31" ht="16.5" customHeight="1" outlineLevel="1" thickBot="1" x14ac:dyDescent="0.3">
      <c r="B105" s="50" t="s">
        <v>68</v>
      </c>
      <c r="C105" s="64">
        <v>1</v>
      </c>
      <c r="D105" s="29">
        <f>VLOOKUP(B105,[1]Заказ!$B$3:$C$158,2,0)</f>
        <v>30</v>
      </c>
      <c r="E105" s="28">
        <f t="shared" si="8"/>
        <v>30</v>
      </c>
      <c r="F105" s="65"/>
      <c r="G105" s="81">
        <f t="shared" si="9"/>
        <v>30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 t="shared" si="10"/>
        <v>1</v>
      </c>
      <c r="AD105" s="10"/>
      <c r="AE105" s="18">
        <f t="shared" si="11"/>
        <v>0</v>
      </c>
    </row>
    <row r="106" spans="2:31" ht="16.5" customHeight="1" outlineLevel="1" thickBot="1" x14ac:dyDescent="0.3">
      <c r="B106" s="50" t="s">
        <v>513</v>
      </c>
      <c r="C106" s="64">
        <v>1</v>
      </c>
      <c r="D106" s="29">
        <f>VLOOKUP(B106,[1]Заказ!$B$3:$C$158,2,0)</f>
        <v>100</v>
      </c>
      <c r="E106" s="28">
        <f t="shared" si="8"/>
        <v>100</v>
      </c>
      <c r="F106" s="65"/>
      <c r="G106" s="81">
        <f t="shared" si="9"/>
        <v>100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 t="shared" si="10"/>
        <v>1</v>
      </c>
      <c r="AD106" s="10"/>
      <c r="AE106" s="18">
        <f t="shared" si="11"/>
        <v>0</v>
      </c>
    </row>
    <row r="107" spans="2:31" ht="16.5" customHeight="1" outlineLevel="1" thickBot="1" x14ac:dyDescent="0.3">
      <c r="B107" s="50" t="s">
        <v>524</v>
      </c>
      <c r="C107" s="64">
        <v>1</v>
      </c>
      <c r="D107" s="29">
        <f>VLOOKUP(B107,[1]Заказ!$B$3:$C$158,2,0)</f>
        <v>30</v>
      </c>
      <c r="E107" s="28">
        <f t="shared" si="8"/>
        <v>30</v>
      </c>
      <c r="F107" s="65"/>
      <c r="G107" s="81">
        <f t="shared" si="9"/>
        <v>30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 t="shared" si="10"/>
        <v>1</v>
      </c>
      <c r="AD107" s="10"/>
      <c r="AE107" s="18">
        <f t="shared" si="11"/>
        <v>0</v>
      </c>
    </row>
    <row r="108" spans="2:31" ht="16.5" hidden="1" customHeight="1" outlineLevel="1" thickBot="1" x14ac:dyDescent="0.3">
      <c r="B108" s="50" t="s">
        <v>421</v>
      </c>
      <c r="C108" s="64">
        <v>0.35</v>
      </c>
      <c r="D108" s="29">
        <f>VLOOKUP(B108,[1]Заказ!$B$3:$C$158,2,0)</f>
        <v>0</v>
      </c>
      <c r="E108" s="28">
        <f t="shared" si="8"/>
        <v>0</v>
      </c>
      <c r="F108" s="65"/>
      <c r="G108" s="81">
        <f t="shared" si="9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 t="shared" si="10"/>
        <v>0.12249999999999998</v>
      </c>
      <c r="AD108" s="10"/>
      <c r="AE108" s="18">
        <f t="shared" si="11"/>
        <v>0</v>
      </c>
    </row>
    <row r="109" spans="2:31" ht="16.5" customHeight="1" outlineLevel="1" thickBot="1" x14ac:dyDescent="0.3">
      <c r="B109" s="50" t="s">
        <v>511</v>
      </c>
      <c r="C109" s="64">
        <v>0.3</v>
      </c>
      <c r="D109" s="29">
        <f>VLOOKUP(B109,[1]Заказ!$B$3:$C$158,2,0)</f>
        <v>320</v>
      </c>
      <c r="E109" s="28">
        <f t="shared" si="8"/>
        <v>96</v>
      </c>
      <c r="F109" s="65"/>
      <c r="G109" s="81">
        <f t="shared" si="9"/>
        <v>96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 t="shared" si="10"/>
        <v>0.12</v>
      </c>
      <c r="AD109" s="10"/>
      <c r="AE109" s="18">
        <f t="shared" si="11"/>
        <v>0</v>
      </c>
    </row>
    <row r="110" spans="2:31" ht="16.5" hidden="1" customHeight="1" outlineLevel="1" thickBot="1" x14ac:dyDescent="0.3">
      <c r="B110" s="50" t="s">
        <v>425</v>
      </c>
      <c r="C110" s="64">
        <v>0.35</v>
      </c>
      <c r="D110" s="29">
        <f>VLOOKUP(B110,[1]Заказ!$B$3:$C$158,2,0)</f>
        <v>0</v>
      </c>
      <c r="E110" s="28">
        <f t="shared" si="8"/>
        <v>0</v>
      </c>
      <c r="F110" s="65"/>
      <c r="G110" s="81">
        <f t="shared" si="9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 t="shared" si="10"/>
        <v>0.12249999999999998</v>
      </c>
      <c r="AD110" s="10"/>
      <c r="AE110" s="18">
        <f t="shared" si="11"/>
        <v>0</v>
      </c>
    </row>
    <row r="111" spans="2:31" ht="16.5" customHeight="1" outlineLevel="1" thickBot="1" x14ac:dyDescent="0.3">
      <c r="B111" s="50" t="s">
        <v>426</v>
      </c>
      <c r="C111" s="64">
        <v>0.4</v>
      </c>
      <c r="D111" s="29">
        <f>VLOOKUP(B111,[1]Заказ!$B$3:$C$158,2,0)</f>
        <v>540</v>
      </c>
      <c r="E111" s="28">
        <f t="shared" si="8"/>
        <v>216</v>
      </c>
      <c r="F111" s="65"/>
      <c r="G111" s="81">
        <f t="shared" si="9"/>
        <v>216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 t="shared" si="10"/>
        <v>0.16000000000000003</v>
      </c>
      <c r="AD111" s="10"/>
      <c r="AE111" s="18">
        <f t="shared" si="11"/>
        <v>0</v>
      </c>
    </row>
    <row r="112" spans="2:31" ht="16.5" hidden="1" customHeight="1" outlineLevel="1" thickBot="1" x14ac:dyDescent="0.3">
      <c r="B112" s="50" t="s">
        <v>423</v>
      </c>
      <c r="C112" s="64">
        <v>0.4</v>
      </c>
      <c r="D112" s="29">
        <f>VLOOKUP(B112,[1]Заказ!$B$3:$C$158,2,0)</f>
        <v>0</v>
      </c>
      <c r="E112" s="28">
        <f t="shared" si="8"/>
        <v>0</v>
      </c>
      <c r="F112" s="65"/>
      <c r="G112" s="81">
        <f t="shared" si="9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 t="shared" si="10"/>
        <v>0.16000000000000003</v>
      </c>
      <c r="AD112" s="10"/>
      <c r="AE112" s="18">
        <f t="shared" si="11"/>
        <v>0</v>
      </c>
    </row>
    <row r="113" spans="2:31" ht="16.5" hidden="1" customHeight="1" outlineLevel="1" thickBot="1" x14ac:dyDescent="0.3">
      <c r="B113" s="50" t="s">
        <v>427</v>
      </c>
      <c r="C113" s="64">
        <v>0.35</v>
      </c>
      <c r="D113" s="29">
        <f>VLOOKUP(B113,[1]Заказ!$B$3:$C$158,2,0)</f>
        <v>0</v>
      </c>
      <c r="E113" s="28">
        <f t="shared" si="8"/>
        <v>0</v>
      </c>
      <c r="F113" s="65"/>
      <c r="G113" s="81">
        <f t="shared" si="9"/>
        <v>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 t="shared" si="10"/>
        <v>0.12249999999999998</v>
      </c>
      <c r="AD113" s="10"/>
      <c r="AE113" s="18">
        <f t="shared" si="11"/>
        <v>0</v>
      </c>
    </row>
    <row r="114" spans="2:31" ht="16.5" customHeight="1" outlineLevel="1" thickBot="1" x14ac:dyDescent="0.3">
      <c r="B114" s="50" t="s">
        <v>396</v>
      </c>
      <c r="C114" s="64">
        <v>1</v>
      </c>
      <c r="D114" s="29">
        <f>VLOOKUP(B114,[1]Заказ!$B$3:$C$158,2,0)</f>
        <v>50</v>
      </c>
      <c r="E114" s="28">
        <f t="shared" si="8"/>
        <v>50</v>
      </c>
      <c r="F114" s="65"/>
      <c r="G114" s="81">
        <f t="shared" si="9"/>
        <v>50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 t="shared" si="10"/>
        <v>1</v>
      </c>
      <c r="AD114" s="10"/>
      <c r="AE114" s="18">
        <f t="shared" si="11"/>
        <v>0</v>
      </c>
    </row>
    <row r="115" spans="2:31" ht="16.5" hidden="1" customHeight="1" outlineLevel="1" thickBot="1" x14ac:dyDescent="0.3">
      <c r="B115" s="50" t="s">
        <v>428</v>
      </c>
      <c r="C115" s="64">
        <v>0.35</v>
      </c>
      <c r="D115" s="29">
        <f>VLOOKUP(B115,[1]Заказ!$B$3:$C$158,2,0)</f>
        <v>0</v>
      </c>
      <c r="E115" s="28">
        <f t="shared" si="8"/>
        <v>0</v>
      </c>
      <c r="F115" s="65"/>
      <c r="G115" s="81">
        <f t="shared" si="9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 t="shared" si="10"/>
        <v>0.12249999999999998</v>
      </c>
      <c r="AD115" s="10"/>
      <c r="AE115" s="18">
        <f t="shared" si="11"/>
        <v>0</v>
      </c>
    </row>
    <row r="116" spans="2:31" ht="16.5" hidden="1" customHeight="1" outlineLevel="1" thickBot="1" x14ac:dyDescent="0.3">
      <c r="B116" s="50" t="s">
        <v>424</v>
      </c>
      <c r="C116" s="64">
        <v>0.4</v>
      </c>
      <c r="D116" s="29">
        <f>VLOOKUP(B116,[1]Заказ!$B$3:$C$158,2,0)</f>
        <v>0</v>
      </c>
      <c r="E116" s="28">
        <f t="shared" si="8"/>
        <v>0</v>
      </c>
      <c r="F116" s="65"/>
      <c r="G116" s="81">
        <f t="shared" si="9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 t="shared" si="10"/>
        <v>0.16000000000000003</v>
      </c>
      <c r="AD116" s="10"/>
      <c r="AE116" s="18">
        <f t="shared" si="11"/>
        <v>0</v>
      </c>
    </row>
    <row r="117" spans="2:31" ht="16.5" hidden="1" customHeight="1" outlineLevel="1" thickBot="1" x14ac:dyDescent="0.3">
      <c r="B117" s="50" t="s">
        <v>393</v>
      </c>
      <c r="C117" s="64">
        <v>1</v>
      </c>
      <c r="D117" s="29">
        <f>VLOOKUP(B117,[1]Заказ!$B$3:$C$158,2,0)</f>
        <v>0</v>
      </c>
      <c r="E117" s="28">
        <f t="shared" si="8"/>
        <v>0</v>
      </c>
      <c r="F117" s="65"/>
      <c r="G117" s="81">
        <f t="shared" si="9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 t="shared" si="10"/>
        <v>1</v>
      </c>
      <c r="AD117" s="10"/>
      <c r="AE117" s="18">
        <f t="shared" si="11"/>
        <v>0</v>
      </c>
    </row>
    <row r="118" spans="2:31" ht="16.5" hidden="1" customHeight="1" outlineLevel="1" thickBot="1" x14ac:dyDescent="0.3">
      <c r="B118" s="50" t="s">
        <v>422</v>
      </c>
      <c r="C118" s="64">
        <v>0.35</v>
      </c>
      <c r="D118" s="29">
        <f>VLOOKUP(B118,[1]Заказ!$B$3:$C$158,2,0)</f>
        <v>0</v>
      </c>
      <c r="E118" s="28">
        <f t="shared" si="8"/>
        <v>0</v>
      </c>
      <c r="F118" s="65"/>
      <c r="G118" s="81">
        <f t="shared" si="9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 t="shared" si="10"/>
        <v>0.12249999999999998</v>
      </c>
      <c r="AD118" s="10"/>
      <c r="AE118" s="18">
        <f t="shared" si="11"/>
        <v>0</v>
      </c>
    </row>
    <row r="119" spans="2:31" ht="16.5" customHeight="1" outlineLevel="1" thickBot="1" x14ac:dyDescent="0.3">
      <c r="B119" s="50" t="s">
        <v>505</v>
      </c>
      <c r="C119" s="64">
        <v>1</v>
      </c>
      <c r="D119" s="29">
        <f>VLOOKUP(B119,[1]Заказ!$B$3:$C$158,2,0)</f>
        <v>120</v>
      </c>
      <c r="E119" s="28">
        <f t="shared" si="8"/>
        <v>120</v>
      </c>
      <c r="F119" s="65"/>
      <c r="G119" s="81">
        <f t="shared" si="9"/>
        <v>120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 t="shared" si="10"/>
        <v>0.35</v>
      </c>
      <c r="AD119" s="10"/>
      <c r="AE119" s="18">
        <f t="shared" si="11"/>
        <v>0</v>
      </c>
    </row>
    <row r="120" spans="2:31" ht="16.5" hidden="1" customHeight="1" outlineLevel="1" thickBot="1" x14ac:dyDescent="0.3">
      <c r="B120" s="50" t="s">
        <v>429</v>
      </c>
      <c r="C120" s="64">
        <v>0.35</v>
      </c>
      <c r="D120" s="29">
        <f>VLOOKUP(B120,[1]Заказ!$B$3:$C$158,2,0)</f>
        <v>0</v>
      </c>
      <c r="E120" s="28">
        <f t="shared" si="8"/>
        <v>0</v>
      </c>
      <c r="F120" s="65"/>
      <c r="G120" s="81">
        <f t="shared" si="9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 t="shared" si="10"/>
        <v>0.12249999999999998</v>
      </c>
      <c r="AD120" s="10"/>
      <c r="AE120" s="18">
        <f t="shared" si="11"/>
        <v>0</v>
      </c>
    </row>
    <row r="121" spans="2:31" ht="16.5" customHeight="1" outlineLevel="1" thickBot="1" x14ac:dyDescent="0.3">
      <c r="B121" s="50" t="s">
        <v>398</v>
      </c>
      <c r="C121" s="64">
        <v>1</v>
      </c>
      <c r="D121" s="29">
        <f>VLOOKUP(B121,[1]Заказ!$B$3:$C$158,2,0)</f>
        <v>160</v>
      </c>
      <c r="E121" s="28">
        <f t="shared" si="8"/>
        <v>160</v>
      </c>
      <c r="F121" s="65"/>
      <c r="G121" s="81">
        <f t="shared" si="9"/>
        <v>160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 t="shared" si="10"/>
        <v>1</v>
      </c>
      <c r="AD121" s="10"/>
      <c r="AE121" s="18">
        <f t="shared" si="11"/>
        <v>0</v>
      </c>
    </row>
    <row r="122" spans="2:31" ht="16.5" hidden="1" customHeight="1" outlineLevel="1" thickBot="1" x14ac:dyDescent="0.3">
      <c r="B122" s="50" t="s">
        <v>431</v>
      </c>
      <c r="C122" s="64">
        <v>0.4</v>
      </c>
      <c r="D122" s="29">
        <f>VLOOKUP(B122,[1]Заказ!$B$3:$C$158,2,0)</f>
        <v>0</v>
      </c>
      <c r="E122" s="28">
        <f t="shared" si="8"/>
        <v>0</v>
      </c>
      <c r="F122" s="65"/>
      <c r="G122" s="81">
        <f t="shared" si="9"/>
        <v>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 t="shared" si="10"/>
        <v>0.16000000000000003</v>
      </c>
      <c r="AD122" s="10"/>
      <c r="AE122" s="18">
        <f t="shared" si="11"/>
        <v>0</v>
      </c>
    </row>
    <row r="123" spans="2:31" ht="16.5" customHeight="1" outlineLevel="1" thickBot="1" x14ac:dyDescent="0.3">
      <c r="B123" s="50" t="s">
        <v>432</v>
      </c>
      <c r="C123" s="64">
        <v>0.4</v>
      </c>
      <c r="D123" s="29">
        <f>VLOOKUP(B123,[1]Заказ!$B$3:$C$158,2,0)</f>
        <v>96</v>
      </c>
      <c r="E123" s="28">
        <f t="shared" si="8"/>
        <v>38.400000000000006</v>
      </c>
      <c r="F123" s="65"/>
      <c r="G123" s="81">
        <f t="shared" si="9"/>
        <v>38.400000000000006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 t="shared" si="10"/>
        <v>0.16000000000000003</v>
      </c>
      <c r="AD123" s="10"/>
      <c r="AE123" s="18">
        <f t="shared" si="11"/>
        <v>0</v>
      </c>
    </row>
    <row r="124" spans="2:31" ht="16.5" hidden="1" customHeight="1" outlineLevel="1" thickBot="1" x14ac:dyDescent="0.3">
      <c r="B124" s="50" t="s">
        <v>433</v>
      </c>
      <c r="C124" s="64">
        <v>0.4</v>
      </c>
      <c r="D124" s="29">
        <f>VLOOKUP(B124,[1]Заказ!$B$3:$C$158,2,0)</f>
        <v>0</v>
      </c>
      <c r="E124" s="28">
        <f t="shared" si="8"/>
        <v>0</v>
      </c>
      <c r="F124" s="65"/>
      <c r="G124" s="81">
        <f t="shared" si="9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 t="shared" si="10"/>
        <v>0.16000000000000003</v>
      </c>
      <c r="AD124" s="10"/>
      <c r="AE124" s="18">
        <f t="shared" si="11"/>
        <v>0</v>
      </c>
    </row>
    <row r="125" spans="2:31" ht="16.5" customHeight="1" outlineLevel="1" thickBot="1" x14ac:dyDescent="0.3">
      <c r="B125" s="50" t="s">
        <v>399</v>
      </c>
      <c r="C125" s="64">
        <v>1</v>
      </c>
      <c r="D125" s="29">
        <f>VLOOKUP(B125,[1]Заказ!$B$3:$C$158,2,0)</f>
        <v>20</v>
      </c>
      <c r="E125" s="28">
        <f t="shared" si="8"/>
        <v>20</v>
      </c>
      <c r="F125" s="65"/>
      <c r="G125" s="81">
        <f t="shared" si="9"/>
        <v>20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 t="shared" si="10"/>
        <v>1</v>
      </c>
      <c r="AD125" s="10"/>
      <c r="AE125" s="18">
        <f t="shared" si="11"/>
        <v>0</v>
      </c>
    </row>
    <row r="126" spans="2:31" ht="16.5" hidden="1" customHeight="1" outlineLevel="1" thickBot="1" x14ac:dyDescent="0.3">
      <c r="B126" s="50" t="s">
        <v>400</v>
      </c>
      <c r="C126" s="64">
        <v>1</v>
      </c>
      <c r="D126" s="29">
        <f>VLOOKUP(B126,[1]Заказ!$B$3:$C$158,2,0)</f>
        <v>0</v>
      </c>
      <c r="E126" s="28">
        <f t="shared" si="8"/>
        <v>0</v>
      </c>
      <c r="F126" s="65"/>
      <c r="G126" s="81">
        <f t="shared" si="9"/>
        <v>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 t="shared" si="10"/>
        <v>1</v>
      </c>
      <c r="AD126" s="10"/>
      <c r="AE126" s="18">
        <f t="shared" si="11"/>
        <v>0</v>
      </c>
    </row>
    <row r="127" spans="2:31" ht="16.5" hidden="1" customHeight="1" outlineLevel="1" thickBot="1" x14ac:dyDescent="0.3">
      <c r="B127" s="50" t="s">
        <v>435</v>
      </c>
      <c r="C127" s="64">
        <v>0.35</v>
      </c>
      <c r="D127" s="29">
        <f>VLOOKUP(B127,[1]Заказ!$B$3:$C$158,2,0)</f>
        <v>0</v>
      </c>
      <c r="E127" s="28">
        <f t="shared" si="8"/>
        <v>0</v>
      </c>
      <c r="F127" s="65"/>
      <c r="G127" s="81">
        <f t="shared" si="9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 t="shared" si="10"/>
        <v>0.12249999999999998</v>
      </c>
      <c r="AD127" s="10"/>
      <c r="AE127" s="18">
        <f t="shared" si="11"/>
        <v>0</v>
      </c>
    </row>
    <row r="128" spans="2:31" ht="16.5" hidden="1" customHeight="1" outlineLevel="1" thickBot="1" x14ac:dyDescent="0.3">
      <c r="B128" s="50" t="s">
        <v>430</v>
      </c>
      <c r="C128" s="64">
        <v>0.35</v>
      </c>
      <c r="D128" s="29">
        <f>VLOOKUP(B128,[1]Заказ!$B$3:$C$158,2,0)</f>
        <v>0</v>
      </c>
      <c r="E128" s="28">
        <f t="shared" si="8"/>
        <v>0</v>
      </c>
      <c r="F128" s="65"/>
      <c r="G128" s="81">
        <f t="shared" si="9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 t="shared" si="10"/>
        <v>0.12249999999999998</v>
      </c>
      <c r="AD128" s="10"/>
      <c r="AE128" s="18">
        <f t="shared" si="11"/>
        <v>0</v>
      </c>
    </row>
    <row r="129" spans="2:31" ht="16.5" customHeight="1" outlineLevel="1" thickBot="1" x14ac:dyDescent="0.3">
      <c r="B129" s="50" t="s">
        <v>436</v>
      </c>
      <c r="C129" s="64">
        <v>0.4</v>
      </c>
      <c r="D129" s="29">
        <f>VLOOKUP(B129,[1]Заказ!$B$3:$C$158,2,0)</f>
        <v>480</v>
      </c>
      <c r="E129" s="28">
        <f t="shared" si="8"/>
        <v>192</v>
      </c>
      <c r="F129" s="65"/>
      <c r="G129" s="81">
        <f t="shared" si="9"/>
        <v>192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 t="shared" si="10"/>
        <v>0.16000000000000003</v>
      </c>
      <c r="AD129" s="10"/>
      <c r="AE129" s="18">
        <f t="shared" si="11"/>
        <v>0</v>
      </c>
    </row>
    <row r="130" spans="2:31" ht="16.5" hidden="1" customHeight="1" outlineLevel="1" thickBot="1" x14ac:dyDescent="0.3">
      <c r="B130" s="50" t="s">
        <v>373</v>
      </c>
      <c r="C130" s="64">
        <v>1</v>
      </c>
      <c r="D130" s="29">
        <f>VLOOKUP(B130,[1]Заказ!$B$3:$C$158,2,0)</f>
        <v>0</v>
      </c>
      <c r="E130" s="28">
        <f t="shared" si="8"/>
        <v>0</v>
      </c>
      <c r="F130" s="65"/>
      <c r="G130" s="81">
        <f t="shared" si="9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 t="shared" si="10"/>
        <v>1</v>
      </c>
      <c r="AD130" s="10"/>
      <c r="AE130" s="18">
        <f t="shared" si="11"/>
        <v>0</v>
      </c>
    </row>
    <row r="131" spans="2:31" ht="16.5" hidden="1" customHeight="1" outlineLevel="1" thickBot="1" x14ac:dyDescent="0.3">
      <c r="B131" s="50" t="s">
        <v>374</v>
      </c>
      <c r="C131" s="64">
        <v>1</v>
      </c>
      <c r="D131" s="29">
        <f>VLOOKUP(B131,[1]Заказ!$B$3:$C$158,2,0)</f>
        <v>0</v>
      </c>
      <c r="E131" s="28">
        <f t="shared" si="8"/>
        <v>0</v>
      </c>
      <c r="F131" s="65"/>
      <c r="G131" s="81">
        <f t="shared" si="9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 t="shared" si="10"/>
        <v>1</v>
      </c>
      <c r="AD131" s="10"/>
      <c r="AE131" s="18">
        <f t="shared" si="11"/>
        <v>0</v>
      </c>
    </row>
    <row r="132" spans="2:31" ht="16.5" hidden="1" customHeight="1" outlineLevel="1" thickBot="1" x14ac:dyDescent="0.3">
      <c r="B132" s="50" t="s">
        <v>401</v>
      </c>
      <c r="C132" s="64">
        <v>1</v>
      </c>
      <c r="D132" s="29">
        <f>VLOOKUP(B132,[1]Заказ!$B$3:$C$158,2,0)</f>
        <v>0</v>
      </c>
      <c r="E132" s="28">
        <f t="shared" si="8"/>
        <v>0</v>
      </c>
      <c r="F132" s="65"/>
      <c r="G132" s="81">
        <f t="shared" si="9"/>
        <v>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 t="shared" ref="AC132:AC145" si="12">AA132*C132</f>
        <v>1</v>
      </c>
      <c r="AD132" s="10"/>
      <c r="AE132" s="18">
        <f t="shared" ref="AE132:AE145" si="13">AA132*F132</f>
        <v>0</v>
      </c>
    </row>
    <row r="133" spans="2:31" ht="16.5" customHeight="1" outlineLevel="1" thickBot="1" x14ac:dyDescent="0.3">
      <c r="B133" s="50" t="s">
        <v>375</v>
      </c>
      <c r="C133" s="64">
        <v>1</v>
      </c>
      <c r="D133" s="29">
        <f>VLOOKUP(B133,[1]Заказ!$B$3:$C$158,2,0)</f>
        <v>60</v>
      </c>
      <c r="E133" s="28">
        <f t="shared" ref="E133:E196" si="14">D133*C133</f>
        <v>60</v>
      </c>
      <c r="F133" s="65"/>
      <c r="G133" s="81">
        <f t="shared" ref="G133:G196" si="15">E133-F133</f>
        <v>60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 t="shared" si="12"/>
        <v>1</v>
      </c>
      <c r="AD133" s="10"/>
      <c r="AE133" s="18">
        <f t="shared" si="13"/>
        <v>0</v>
      </c>
    </row>
    <row r="134" spans="2:31" ht="16.5" customHeight="1" outlineLevel="1" thickBot="1" x14ac:dyDescent="0.3">
      <c r="B134" s="50" t="s">
        <v>368</v>
      </c>
      <c r="C134" s="64">
        <v>1</v>
      </c>
      <c r="D134" s="29">
        <f>VLOOKUP(B134,[1]Заказ!$B$3:$C$158,2,0)</f>
        <v>1300</v>
      </c>
      <c r="E134" s="28">
        <f t="shared" si="14"/>
        <v>1300</v>
      </c>
      <c r="F134" s="65"/>
      <c r="G134" s="81">
        <f t="shared" si="15"/>
        <v>1300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 t="shared" si="12"/>
        <v>1</v>
      </c>
      <c r="AD134" s="10"/>
      <c r="AE134" s="18">
        <f t="shared" si="13"/>
        <v>0</v>
      </c>
    </row>
    <row r="135" spans="2:31" ht="16.5" hidden="1" customHeight="1" outlineLevel="1" thickBot="1" x14ac:dyDescent="0.3">
      <c r="B135" s="50" t="s">
        <v>383</v>
      </c>
      <c r="C135" s="64">
        <v>0.45</v>
      </c>
      <c r="D135" s="29">
        <f>VLOOKUP(B135,[1]Заказ!$B$3:$C$158,2,0)</f>
        <v>0</v>
      </c>
      <c r="E135" s="28">
        <f t="shared" si="14"/>
        <v>0</v>
      </c>
      <c r="F135" s="65"/>
      <c r="G135" s="81">
        <f t="shared" si="15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 t="shared" si="12"/>
        <v>0.20250000000000001</v>
      </c>
      <c r="AD135" s="10"/>
      <c r="AE135" s="18">
        <f t="shared" si="13"/>
        <v>0</v>
      </c>
    </row>
    <row r="136" spans="2:31" ht="16.5" hidden="1" customHeight="1" outlineLevel="1" thickBot="1" x14ac:dyDescent="0.3">
      <c r="B136" s="50" t="s">
        <v>402</v>
      </c>
      <c r="C136" s="64">
        <v>1</v>
      </c>
      <c r="D136" s="29">
        <f>VLOOKUP(B136,[1]Заказ!$B$3:$C$158,2,0)</f>
        <v>0</v>
      </c>
      <c r="E136" s="28">
        <f t="shared" si="14"/>
        <v>0</v>
      </c>
      <c r="F136" s="65"/>
      <c r="G136" s="81">
        <f t="shared" si="15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 t="shared" si="12"/>
        <v>1</v>
      </c>
      <c r="AD136" s="10"/>
      <c r="AE136" s="18">
        <f t="shared" si="13"/>
        <v>0</v>
      </c>
    </row>
    <row r="137" spans="2:31" ht="16.5" customHeight="1" outlineLevel="1" thickBot="1" x14ac:dyDescent="0.3">
      <c r="B137" s="50" t="s">
        <v>403</v>
      </c>
      <c r="C137" s="64">
        <v>1</v>
      </c>
      <c r="D137" s="29">
        <f>VLOOKUP(B137,[1]Заказ!$B$3:$C$158,2,0)</f>
        <v>30</v>
      </c>
      <c r="E137" s="28">
        <f t="shared" si="14"/>
        <v>30</v>
      </c>
      <c r="F137" s="65"/>
      <c r="G137" s="81">
        <f t="shared" si="15"/>
        <v>30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 t="shared" si="12"/>
        <v>1</v>
      </c>
      <c r="AD137" s="10"/>
      <c r="AE137" s="18">
        <f t="shared" si="13"/>
        <v>0</v>
      </c>
    </row>
    <row r="138" spans="2:31" ht="16.5" customHeight="1" outlineLevel="1" thickBot="1" x14ac:dyDescent="0.3">
      <c r="B138" s="50" t="s">
        <v>503</v>
      </c>
      <c r="C138" s="64">
        <v>0.45</v>
      </c>
      <c r="D138" s="29">
        <f>VLOOKUP(B138,[1]Заказ!$B$3:$C$158,2,0)</f>
        <v>24</v>
      </c>
      <c r="E138" s="28">
        <f t="shared" si="14"/>
        <v>10.8</v>
      </c>
      <c r="F138" s="65"/>
      <c r="G138" s="81">
        <f t="shared" si="15"/>
        <v>10.8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 t="shared" si="12"/>
        <v>0.20250000000000001</v>
      </c>
      <c r="AD138" s="10"/>
      <c r="AE138" s="18">
        <f t="shared" si="13"/>
        <v>0</v>
      </c>
    </row>
    <row r="139" spans="2:31" ht="16.5" hidden="1" customHeight="1" outlineLevel="1" thickBot="1" x14ac:dyDescent="0.3">
      <c r="B139" s="50" t="s">
        <v>384</v>
      </c>
      <c r="C139" s="64">
        <v>0.45</v>
      </c>
      <c r="D139" s="29">
        <f>VLOOKUP(B139,[1]Заказ!$B$3:$C$158,2,0)</f>
        <v>0</v>
      </c>
      <c r="E139" s="28">
        <f t="shared" si="14"/>
        <v>0</v>
      </c>
      <c r="F139" s="65"/>
      <c r="G139" s="81">
        <f t="shared" si="15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 t="shared" si="12"/>
        <v>0.20250000000000001</v>
      </c>
      <c r="AD139" s="10"/>
      <c r="AE139" s="18">
        <f t="shared" si="13"/>
        <v>0</v>
      </c>
    </row>
    <row r="140" spans="2:31" ht="16.5" hidden="1" customHeight="1" outlineLevel="1" thickBot="1" x14ac:dyDescent="0.3">
      <c r="B140" s="50" t="s">
        <v>404</v>
      </c>
      <c r="C140" s="64">
        <v>1</v>
      </c>
      <c r="D140" s="29">
        <f>VLOOKUP(B140,[1]Заказ!$B$3:$C$158,2,0)</f>
        <v>0</v>
      </c>
      <c r="E140" s="28">
        <f t="shared" si="14"/>
        <v>0</v>
      </c>
      <c r="F140" s="65"/>
      <c r="G140" s="81">
        <f t="shared" si="15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 t="shared" si="12"/>
        <v>1</v>
      </c>
      <c r="AD140" s="10"/>
      <c r="AE140" s="18">
        <f t="shared" si="13"/>
        <v>0</v>
      </c>
    </row>
    <row r="141" spans="2:31" ht="16.5" customHeight="1" outlineLevel="1" thickBot="1" x14ac:dyDescent="0.3">
      <c r="B141" s="50" t="s">
        <v>405</v>
      </c>
      <c r="C141" s="64">
        <v>1</v>
      </c>
      <c r="D141" s="29">
        <f>VLOOKUP(B141,[1]Заказ!$B$3:$C$158,2,0)</f>
        <v>100</v>
      </c>
      <c r="E141" s="28">
        <f t="shared" si="14"/>
        <v>100</v>
      </c>
      <c r="F141" s="65"/>
      <c r="G141" s="81">
        <f t="shared" si="15"/>
        <v>100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 t="shared" si="12"/>
        <v>1</v>
      </c>
      <c r="AD141" s="10"/>
      <c r="AE141" s="18">
        <f t="shared" si="13"/>
        <v>0</v>
      </c>
    </row>
    <row r="142" spans="2:31" ht="16.5" customHeight="1" outlineLevel="1" thickBot="1" x14ac:dyDescent="0.3">
      <c r="B142" s="50" t="s">
        <v>437</v>
      </c>
      <c r="C142" s="64">
        <v>0.4</v>
      </c>
      <c r="D142" s="29">
        <f>VLOOKUP(B142,[1]Заказ!$B$3:$C$158,2,0)</f>
        <v>300</v>
      </c>
      <c r="E142" s="28">
        <f t="shared" si="14"/>
        <v>120</v>
      </c>
      <c r="F142" s="65"/>
      <c r="G142" s="81">
        <f t="shared" si="15"/>
        <v>120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 t="shared" si="12"/>
        <v>0.16000000000000003</v>
      </c>
      <c r="AD142" s="10"/>
      <c r="AE142" s="18">
        <f t="shared" si="13"/>
        <v>0</v>
      </c>
    </row>
    <row r="143" spans="2:31" ht="16.5" customHeight="1" outlineLevel="1" thickBot="1" x14ac:dyDescent="0.3">
      <c r="B143" s="50" t="s">
        <v>438</v>
      </c>
      <c r="C143" s="64">
        <v>0.4</v>
      </c>
      <c r="D143" s="29">
        <f>VLOOKUP(B143,[1]Заказ!$B$3:$C$158,2,0)</f>
        <v>300</v>
      </c>
      <c r="E143" s="28">
        <f t="shared" si="14"/>
        <v>120</v>
      </c>
      <c r="F143" s="65"/>
      <c r="G143" s="81">
        <f t="shared" si="15"/>
        <v>120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 t="shared" si="12"/>
        <v>0.16000000000000003</v>
      </c>
      <c r="AD143" s="10"/>
      <c r="AE143" s="18">
        <f t="shared" si="13"/>
        <v>0</v>
      </c>
    </row>
    <row r="144" spans="2:31" ht="16.5" hidden="1" customHeight="1" outlineLevel="1" thickBot="1" x14ac:dyDescent="0.3">
      <c r="B144" s="50" t="s">
        <v>376</v>
      </c>
      <c r="C144" s="64">
        <v>1</v>
      </c>
      <c r="D144" s="29">
        <f>VLOOKUP(B144,[1]Заказ!$B$3:$C$158,2,0)</f>
        <v>0</v>
      </c>
      <c r="E144" s="28">
        <f t="shared" si="14"/>
        <v>0</v>
      </c>
      <c r="F144" s="65"/>
      <c r="G144" s="81">
        <f t="shared" si="15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 t="shared" si="12"/>
        <v>1</v>
      </c>
      <c r="AD144" s="10"/>
      <c r="AE144" s="18">
        <f t="shared" si="13"/>
        <v>0</v>
      </c>
    </row>
    <row r="145" spans="2:31" ht="16.5" hidden="1" customHeight="1" outlineLevel="1" thickBot="1" x14ac:dyDescent="0.3">
      <c r="B145" s="50" t="s">
        <v>406</v>
      </c>
      <c r="C145" s="64">
        <v>1</v>
      </c>
      <c r="D145" s="29">
        <f>VLOOKUP(B145,[1]Заказ!$B$3:$C$158,2,0)</f>
        <v>0</v>
      </c>
      <c r="E145" s="28">
        <f t="shared" si="14"/>
        <v>0</v>
      </c>
      <c r="F145" s="65"/>
      <c r="G145" s="81">
        <f t="shared" si="15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 t="shared" si="12"/>
        <v>1</v>
      </c>
      <c r="AD145" s="10"/>
      <c r="AE145" s="18">
        <f t="shared" si="13"/>
        <v>0</v>
      </c>
    </row>
    <row r="146" spans="2:31" ht="16.5" hidden="1" customHeight="1" outlineLevel="1" thickBot="1" x14ac:dyDescent="0.3">
      <c r="B146" s="50" t="s">
        <v>370</v>
      </c>
      <c r="C146" s="64">
        <v>1</v>
      </c>
      <c r="D146" s="29">
        <f>VLOOKUP(B146,[1]Заказ!$B$3:$C$158,2,0)</f>
        <v>0</v>
      </c>
      <c r="E146" s="28">
        <f t="shared" si="14"/>
        <v>0</v>
      </c>
      <c r="F146" s="65"/>
      <c r="G146" s="81">
        <f t="shared" si="15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 t="shared" ref="AC146:AC153" si="16">AA146*C146</f>
        <v>1</v>
      </c>
      <c r="AD146" s="10"/>
      <c r="AE146" s="18">
        <f t="shared" ref="AE146:AE153" si="17">AA146*F146</f>
        <v>0</v>
      </c>
    </row>
    <row r="147" spans="2:31" ht="16.5" hidden="1" customHeight="1" outlineLevel="1" thickBot="1" x14ac:dyDescent="0.3">
      <c r="B147" s="50" t="s">
        <v>395</v>
      </c>
      <c r="C147" s="64">
        <v>1</v>
      </c>
      <c r="D147" s="29">
        <f>VLOOKUP(B147,[1]Заказ!$B$3:$C$158,2,0)</f>
        <v>0</v>
      </c>
      <c r="E147" s="28">
        <f t="shared" si="14"/>
        <v>0</v>
      </c>
      <c r="F147" s="65"/>
      <c r="G147" s="81">
        <f t="shared" si="15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 t="shared" si="16"/>
        <v>1</v>
      </c>
      <c r="AD147" s="10"/>
      <c r="AE147" s="18">
        <f t="shared" si="17"/>
        <v>0</v>
      </c>
    </row>
    <row r="148" spans="2:31" ht="16.5" customHeight="1" outlineLevel="1" thickBot="1" x14ac:dyDescent="0.3">
      <c r="B148" s="66" t="s">
        <v>501</v>
      </c>
      <c r="C148" s="64">
        <v>0.4</v>
      </c>
      <c r="D148" s="29">
        <f>VLOOKUP(B148,[1]Заказ!$B$3:$C$158,2,0)</f>
        <v>660</v>
      </c>
      <c r="E148" s="28">
        <f t="shared" si="14"/>
        <v>264</v>
      </c>
      <c r="F148" s="65"/>
      <c r="G148" s="81">
        <f t="shared" si="15"/>
        <v>264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 t="shared" si="16"/>
        <v>0.2</v>
      </c>
      <c r="AD148" s="10"/>
      <c r="AE148" s="18">
        <f t="shared" si="17"/>
        <v>0</v>
      </c>
    </row>
    <row r="149" spans="2:31" ht="16.5" hidden="1" customHeight="1" outlineLevel="1" thickBot="1" x14ac:dyDescent="0.3">
      <c r="B149" s="50" t="s">
        <v>397</v>
      </c>
      <c r="C149" s="64">
        <v>1</v>
      </c>
      <c r="D149" s="29">
        <f>VLOOKUP(B149,[1]Заказ!$B$3:$C$158,2,0)</f>
        <v>0</v>
      </c>
      <c r="E149" s="28">
        <f t="shared" si="14"/>
        <v>0</v>
      </c>
      <c r="F149" s="65"/>
      <c r="G149" s="81">
        <f t="shared" si="15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 t="shared" si="16"/>
        <v>1</v>
      </c>
      <c r="AD149" s="10"/>
      <c r="AE149" s="18">
        <f t="shared" si="17"/>
        <v>0</v>
      </c>
    </row>
    <row r="150" spans="2:31" ht="16.5" customHeight="1" outlineLevel="1" thickBot="1" x14ac:dyDescent="0.3">
      <c r="B150" s="2" t="s">
        <v>502</v>
      </c>
      <c r="C150" s="64">
        <v>0.4</v>
      </c>
      <c r="D150" s="29">
        <f>VLOOKUP(B150,[1]Заказ!$B$3:$C$158,2,0)</f>
        <v>480</v>
      </c>
      <c r="E150" s="28">
        <f t="shared" si="14"/>
        <v>192</v>
      </c>
      <c r="F150" s="65"/>
      <c r="G150" s="81">
        <f t="shared" si="15"/>
        <v>192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 t="shared" si="16"/>
        <v>0.4</v>
      </c>
      <c r="AD150" s="10"/>
      <c r="AE150" s="18">
        <f t="shared" si="17"/>
        <v>0</v>
      </c>
    </row>
    <row r="151" spans="2:31" ht="16.5" hidden="1" customHeight="1" outlineLevel="1" thickBot="1" x14ac:dyDescent="0.3">
      <c r="B151" s="50" t="s">
        <v>379</v>
      </c>
      <c r="C151" s="64">
        <v>0.35</v>
      </c>
      <c r="D151" s="29">
        <f>VLOOKUP(B151,[1]Заказ!$B$3:$C$158,2,0)</f>
        <v>0</v>
      </c>
      <c r="E151" s="28">
        <f t="shared" si="14"/>
        <v>0</v>
      </c>
      <c r="F151" s="65"/>
      <c r="G151" s="81">
        <f t="shared" si="15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 t="shared" si="16"/>
        <v>0.12249999999999998</v>
      </c>
      <c r="AD151" s="10"/>
      <c r="AE151" s="18">
        <f t="shared" si="17"/>
        <v>0</v>
      </c>
    </row>
    <row r="152" spans="2:31" ht="16.5" hidden="1" customHeight="1" outlineLevel="1" thickBot="1" x14ac:dyDescent="0.3">
      <c r="B152" s="50" t="s">
        <v>434</v>
      </c>
      <c r="C152" s="64">
        <v>0.35</v>
      </c>
      <c r="D152" s="29">
        <f>VLOOKUP(B152,[1]Заказ!$B$3:$C$158,2,0)</f>
        <v>0</v>
      </c>
      <c r="E152" s="28">
        <f t="shared" si="14"/>
        <v>0</v>
      </c>
      <c r="F152" s="65"/>
      <c r="G152" s="81">
        <f t="shared" si="15"/>
        <v>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 t="shared" si="16"/>
        <v>0.12249999999999998</v>
      </c>
      <c r="AD152" s="10"/>
      <c r="AE152" s="18">
        <f t="shared" si="17"/>
        <v>0</v>
      </c>
    </row>
    <row r="153" spans="2:31" ht="16.5" hidden="1" customHeight="1" outlineLevel="1" thickBot="1" x14ac:dyDescent="0.3">
      <c r="B153" s="50" t="s">
        <v>420</v>
      </c>
      <c r="C153" s="64">
        <v>0.35</v>
      </c>
      <c r="D153" s="29">
        <f>VLOOKUP(B153,[1]Заказ!$B$3:$C$158,2,0)</f>
        <v>0</v>
      </c>
      <c r="E153" s="28">
        <f t="shared" si="14"/>
        <v>0</v>
      </c>
      <c r="F153" s="65"/>
      <c r="G153" s="81">
        <f t="shared" si="15"/>
        <v>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 t="shared" si="16"/>
        <v>0.12249999999999998</v>
      </c>
      <c r="AD153" s="10"/>
      <c r="AE153" s="18">
        <f t="shared" si="17"/>
        <v>0</v>
      </c>
    </row>
    <row r="154" spans="2:31" ht="16.5" customHeight="1" outlineLevel="1" thickBot="1" x14ac:dyDescent="0.3">
      <c r="B154" s="50" t="s">
        <v>493</v>
      </c>
      <c r="C154" s="64">
        <v>1</v>
      </c>
      <c r="D154" s="29">
        <f>VLOOKUP(B154,[1]Заказ!$B$3:$C$158,2,0)</f>
        <v>100</v>
      </c>
      <c r="E154" s="28">
        <f t="shared" si="14"/>
        <v>100</v>
      </c>
      <c r="F154" s="65"/>
      <c r="G154" s="81">
        <f t="shared" si="15"/>
        <v>100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customHeight="1" outlineLevel="1" thickBot="1" x14ac:dyDescent="0.3">
      <c r="B155" s="50" t="s">
        <v>494</v>
      </c>
      <c r="C155" s="64">
        <v>1</v>
      </c>
      <c r="D155" s="29">
        <f>VLOOKUP(B155,[1]Заказ!$B$3:$C$158,2,0)</f>
        <v>130</v>
      </c>
      <c r="E155" s="28">
        <f t="shared" si="14"/>
        <v>130</v>
      </c>
      <c r="F155" s="65"/>
      <c r="G155" s="81">
        <f t="shared" si="15"/>
        <v>130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customHeight="1" outlineLevel="1" thickBot="1" x14ac:dyDescent="0.3">
      <c r="B156" s="50" t="s">
        <v>499</v>
      </c>
      <c r="C156" s="64">
        <v>1</v>
      </c>
      <c r="D156" s="29">
        <f>VLOOKUP(B156,[1]Заказ!$B$3:$C$158,2,0)</f>
        <v>200</v>
      </c>
      <c r="E156" s="28">
        <f t="shared" si="14"/>
        <v>200</v>
      </c>
      <c r="F156" s="65"/>
      <c r="G156" s="81">
        <f t="shared" si="15"/>
        <v>200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>
        <f>AA156*F156</f>
        <v>0</v>
      </c>
    </row>
    <row r="157" spans="2:31" ht="16.5" customHeight="1" outlineLevel="1" thickBot="1" x14ac:dyDescent="0.3">
      <c r="B157" s="50" t="s">
        <v>500</v>
      </c>
      <c r="C157" s="64">
        <v>1</v>
      </c>
      <c r="D157" s="29">
        <f>VLOOKUP(B157,[1]Заказ!$B$3:$C$158,2,0)</f>
        <v>160</v>
      </c>
      <c r="E157" s="37">
        <f t="shared" si="14"/>
        <v>160</v>
      </c>
      <c r="F157" s="65"/>
      <c r="G157" s="83">
        <f t="shared" si="15"/>
        <v>160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>
        <f>AA157*F157</f>
        <v>0</v>
      </c>
    </row>
    <row r="158" spans="2:31" s="5" customFormat="1" ht="19.5" hidden="1" collapsed="1" thickBot="1" x14ac:dyDescent="0.3">
      <c r="B158" s="48" t="s">
        <v>272</v>
      </c>
      <c r="C158" s="63"/>
      <c r="D158" s="48">
        <f>SUM(D212:D217)</f>
        <v>152</v>
      </c>
      <c r="E158" s="84">
        <f>SUM(E212:E217)</f>
        <v>96</v>
      </c>
      <c r="F158" s="58">
        <f>SUM(F160:F208)</f>
        <v>0</v>
      </c>
      <c r="G158" s="84">
        <f>SUM(G160:G208)</f>
        <v>0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4"/>
      <c r="AB158" s="27"/>
      <c r="AC158" s="25">
        <f>SUM(AC159:AC242)</f>
        <v>38.210850000000022</v>
      </c>
      <c r="AD158" s="27"/>
      <c r="AE158" s="25">
        <f>SUM(AE159:AE242)</f>
        <v>0</v>
      </c>
    </row>
    <row r="159" spans="2:31" ht="16.5" hidden="1" customHeight="1" outlineLevel="1" x14ac:dyDescent="0.3">
      <c r="B159" s="74" t="s">
        <v>98</v>
      </c>
      <c r="C159" s="78">
        <v>0.3</v>
      </c>
      <c r="D159" s="12"/>
      <c r="E159" s="36">
        <f t="shared" si="14"/>
        <v>0</v>
      </c>
      <c r="F159" s="59"/>
      <c r="G159" s="82">
        <f t="shared" si="15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 t="shared" ref="AC159:AC190" si="18">AA159*C159</f>
        <v>0.09</v>
      </c>
      <c r="AD159" s="15"/>
      <c r="AE159" s="14">
        <f t="shared" ref="AE159:AE190" si="19">AA159*F159</f>
        <v>0</v>
      </c>
    </row>
    <row r="160" spans="2:31" ht="16.5" hidden="1" customHeight="1" outlineLevel="1" x14ac:dyDescent="0.3">
      <c r="B160" s="69" t="s">
        <v>99</v>
      </c>
      <c r="C160" s="79">
        <v>1</v>
      </c>
      <c r="D160" s="16"/>
      <c r="E160" s="28">
        <f t="shared" si="14"/>
        <v>0</v>
      </c>
      <c r="F160" s="57"/>
      <c r="G160" s="81">
        <f t="shared" si="15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 t="shared" si="18"/>
        <v>1</v>
      </c>
      <c r="AD160" s="10"/>
      <c r="AE160" s="18">
        <f t="shared" si="19"/>
        <v>0</v>
      </c>
    </row>
    <row r="161" spans="2:31" ht="16.5" hidden="1" customHeight="1" outlineLevel="1" x14ac:dyDescent="0.3">
      <c r="B161" s="69" t="s">
        <v>100</v>
      </c>
      <c r="C161" s="79">
        <v>1</v>
      </c>
      <c r="D161" s="16"/>
      <c r="E161" s="28">
        <f t="shared" si="14"/>
        <v>0</v>
      </c>
      <c r="F161" s="57"/>
      <c r="G161" s="81">
        <f t="shared" si="15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 t="shared" si="18"/>
        <v>1</v>
      </c>
      <c r="AD161" s="10"/>
      <c r="AE161" s="18">
        <f t="shared" si="19"/>
        <v>0</v>
      </c>
    </row>
    <row r="162" spans="2:31" ht="16.5" hidden="1" customHeight="1" outlineLevel="1" x14ac:dyDescent="0.3">
      <c r="B162" s="69" t="s">
        <v>101</v>
      </c>
      <c r="C162" s="79">
        <v>1</v>
      </c>
      <c r="D162" s="16"/>
      <c r="E162" s="28">
        <f t="shared" si="14"/>
        <v>0</v>
      </c>
      <c r="F162" s="57"/>
      <c r="G162" s="81">
        <f t="shared" si="15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 t="shared" si="18"/>
        <v>1</v>
      </c>
      <c r="AD162" s="10"/>
      <c r="AE162" s="18">
        <f t="shared" si="19"/>
        <v>0</v>
      </c>
    </row>
    <row r="163" spans="2:31" ht="16.5" hidden="1" customHeight="1" outlineLevel="1" x14ac:dyDescent="0.3">
      <c r="B163" s="69" t="s">
        <v>102</v>
      </c>
      <c r="C163" s="79">
        <v>0.35</v>
      </c>
      <c r="D163" s="16"/>
      <c r="E163" s="28">
        <f t="shared" si="14"/>
        <v>0</v>
      </c>
      <c r="F163" s="57"/>
      <c r="G163" s="81">
        <f t="shared" si="15"/>
        <v>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 t="shared" si="18"/>
        <v>0.12249999999999998</v>
      </c>
      <c r="AD163" s="10"/>
      <c r="AE163" s="18">
        <f t="shared" si="19"/>
        <v>0</v>
      </c>
    </row>
    <row r="164" spans="2:31" ht="16.5" hidden="1" customHeight="1" outlineLevel="1" x14ac:dyDescent="0.3">
      <c r="B164" s="69" t="s">
        <v>103</v>
      </c>
      <c r="C164" s="79">
        <v>0.3</v>
      </c>
      <c r="D164" s="16"/>
      <c r="E164" s="28">
        <f t="shared" si="14"/>
        <v>0</v>
      </c>
      <c r="F164" s="57"/>
      <c r="G164" s="81">
        <f t="shared" si="15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 t="shared" si="18"/>
        <v>0.09</v>
      </c>
      <c r="AD164" s="10"/>
      <c r="AE164" s="18">
        <f t="shared" si="19"/>
        <v>0</v>
      </c>
    </row>
    <row r="165" spans="2:31" ht="16.5" hidden="1" customHeight="1" outlineLevel="1" x14ac:dyDescent="0.3">
      <c r="B165" s="69" t="s">
        <v>104</v>
      </c>
      <c r="C165" s="79">
        <v>0.35</v>
      </c>
      <c r="D165" s="16"/>
      <c r="E165" s="28">
        <f t="shared" si="14"/>
        <v>0</v>
      </c>
      <c r="F165" s="57"/>
      <c r="G165" s="81">
        <f t="shared" si="15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 t="shared" si="18"/>
        <v>0.12249999999999998</v>
      </c>
      <c r="AD165" s="10"/>
      <c r="AE165" s="18">
        <f t="shared" si="19"/>
        <v>0</v>
      </c>
    </row>
    <row r="166" spans="2:31" ht="16.5" hidden="1" customHeight="1" outlineLevel="1" x14ac:dyDescent="0.3">
      <c r="B166" s="69" t="s">
        <v>105</v>
      </c>
      <c r="C166" s="79">
        <v>1</v>
      </c>
      <c r="D166" s="16"/>
      <c r="E166" s="28">
        <f t="shared" si="14"/>
        <v>0</v>
      </c>
      <c r="F166" s="57"/>
      <c r="G166" s="81">
        <f t="shared" si="15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 t="shared" si="18"/>
        <v>1</v>
      </c>
      <c r="AD166" s="10"/>
      <c r="AE166" s="18">
        <f t="shared" si="19"/>
        <v>0</v>
      </c>
    </row>
    <row r="167" spans="2:31" ht="16.5" hidden="1" customHeight="1" outlineLevel="1" x14ac:dyDescent="0.3">
      <c r="B167" s="69" t="s">
        <v>281</v>
      </c>
      <c r="C167" s="79">
        <v>0.35</v>
      </c>
      <c r="D167" s="16"/>
      <c r="E167" s="28">
        <f t="shared" si="14"/>
        <v>0</v>
      </c>
      <c r="F167" s="57"/>
      <c r="G167" s="81">
        <f t="shared" si="15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 t="shared" si="18"/>
        <v>0.12249999999999998</v>
      </c>
      <c r="AD167" s="10"/>
      <c r="AE167" s="18">
        <f t="shared" si="19"/>
        <v>0</v>
      </c>
    </row>
    <row r="168" spans="2:31" ht="16.5" hidden="1" customHeight="1" outlineLevel="1" x14ac:dyDescent="0.3">
      <c r="B168" s="69" t="s">
        <v>185</v>
      </c>
      <c r="C168" s="79">
        <v>9.5000000000000001E-2</v>
      </c>
      <c r="D168" s="16"/>
      <c r="E168" s="28">
        <f t="shared" si="14"/>
        <v>0</v>
      </c>
      <c r="F168" s="57"/>
      <c r="G168" s="81">
        <f t="shared" si="15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 t="shared" si="18"/>
        <v>9.025E-3</v>
      </c>
      <c r="AD168" s="10"/>
      <c r="AE168" s="18">
        <f t="shared" si="19"/>
        <v>0</v>
      </c>
    </row>
    <row r="169" spans="2:31" ht="16.5" hidden="1" customHeight="1" outlineLevel="1" x14ac:dyDescent="0.3">
      <c r="B169" s="69" t="s">
        <v>186</v>
      </c>
      <c r="C169" s="79">
        <v>9.5000000000000001E-2</v>
      </c>
      <c r="D169" s="16"/>
      <c r="E169" s="28">
        <f t="shared" si="14"/>
        <v>0</v>
      </c>
      <c r="F169" s="57"/>
      <c r="G169" s="81">
        <f t="shared" si="15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 t="shared" si="18"/>
        <v>9.025E-3</v>
      </c>
      <c r="AD169" s="10"/>
      <c r="AE169" s="18">
        <f t="shared" si="19"/>
        <v>0</v>
      </c>
    </row>
    <row r="170" spans="2:31" ht="16.5" hidden="1" customHeight="1" outlineLevel="1" x14ac:dyDescent="0.3">
      <c r="B170" s="69" t="s">
        <v>187</v>
      </c>
      <c r="C170" s="79">
        <v>9.5000000000000001E-2</v>
      </c>
      <c r="D170" s="16"/>
      <c r="E170" s="28">
        <f t="shared" si="14"/>
        <v>0</v>
      </c>
      <c r="F170" s="57"/>
      <c r="G170" s="81">
        <f t="shared" si="15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 t="shared" si="18"/>
        <v>9.025E-3</v>
      </c>
      <c r="AD170" s="10"/>
      <c r="AE170" s="18">
        <f t="shared" si="19"/>
        <v>0</v>
      </c>
    </row>
    <row r="171" spans="2:31" ht="16.5" hidden="1" customHeight="1" outlineLevel="1" x14ac:dyDescent="0.3">
      <c r="B171" s="69" t="s">
        <v>282</v>
      </c>
      <c r="C171" s="79">
        <v>0.2</v>
      </c>
      <c r="D171" s="16"/>
      <c r="E171" s="28">
        <f t="shared" si="14"/>
        <v>0</v>
      </c>
      <c r="F171" s="57"/>
      <c r="G171" s="81">
        <f t="shared" si="15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 t="shared" si="18"/>
        <v>4.0000000000000008E-2</v>
      </c>
      <c r="AD171" s="10"/>
      <c r="AE171" s="18">
        <f t="shared" si="19"/>
        <v>0</v>
      </c>
    </row>
    <row r="172" spans="2:31" ht="16.5" hidden="1" customHeight="1" outlineLevel="1" x14ac:dyDescent="0.3">
      <c r="B172" s="69" t="s">
        <v>235</v>
      </c>
      <c r="C172" s="79">
        <v>1</v>
      </c>
      <c r="D172" s="16"/>
      <c r="E172" s="28">
        <f t="shared" si="14"/>
        <v>0</v>
      </c>
      <c r="F172" s="57"/>
      <c r="G172" s="81">
        <f t="shared" si="15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 t="shared" si="18"/>
        <v>1</v>
      </c>
      <c r="AD172" s="10"/>
      <c r="AE172" s="18">
        <f t="shared" si="19"/>
        <v>0</v>
      </c>
    </row>
    <row r="173" spans="2:31" ht="16.5" hidden="1" customHeight="1" outlineLevel="1" x14ac:dyDescent="0.3">
      <c r="B173" s="69" t="s">
        <v>236</v>
      </c>
      <c r="C173" s="79">
        <v>1</v>
      </c>
      <c r="D173" s="16"/>
      <c r="E173" s="28">
        <f t="shared" si="14"/>
        <v>0</v>
      </c>
      <c r="F173" s="57"/>
      <c r="G173" s="81">
        <f t="shared" si="15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 t="shared" si="18"/>
        <v>1</v>
      </c>
      <c r="AD173" s="10"/>
      <c r="AE173" s="18">
        <f t="shared" si="19"/>
        <v>0</v>
      </c>
    </row>
    <row r="174" spans="2:31" ht="16.5" hidden="1" customHeight="1" outlineLevel="1" x14ac:dyDescent="0.3">
      <c r="B174" s="69" t="s">
        <v>237</v>
      </c>
      <c r="C174" s="79">
        <v>0.3</v>
      </c>
      <c r="D174" s="16"/>
      <c r="E174" s="28">
        <f t="shared" si="14"/>
        <v>0</v>
      </c>
      <c r="F174" s="57"/>
      <c r="G174" s="81">
        <f t="shared" si="15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 t="shared" si="18"/>
        <v>0.09</v>
      </c>
      <c r="AD174" s="10"/>
      <c r="AE174" s="18">
        <f t="shared" si="19"/>
        <v>0</v>
      </c>
    </row>
    <row r="175" spans="2:31" ht="16.5" hidden="1" customHeight="1" outlineLevel="1" x14ac:dyDescent="0.3">
      <c r="B175" s="69" t="s">
        <v>238</v>
      </c>
      <c r="C175" s="79">
        <v>0.2</v>
      </c>
      <c r="D175" s="16"/>
      <c r="E175" s="28">
        <f t="shared" si="14"/>
        <v>0</v>
      </c>
      <c r="F175" s="57"/>
      <c r="G175" s="81">
        <f t="shared" si="15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 t="shared" si="18"/>
        <v>4.0000000000000008E-2</v>
      </c>
      <c r="AD175" s="10"/>
      <c r="AE175" s="18">
        <f t="shared" si="19"/>
        <v>0</v>
      </c>
    </row>
    <row r="176" spans="2:31" ht="16.5" hidden="1" customHeight="1" outlineLevel="1" x14ac:dyDescent="0.3">
      <c r="B176" s="69" t="s">
        <v>239</v>
      </c>
      <c r="C176" s="79">
        <v>0.2</v>
      </c>
      <c r="D176" s="16"/>
      <c r="E176" s="28">
        <f t="shared" si="14"/>
        <v>0</v>
      </c>
      <c r="F176" s="57"/>
      <c r="G176" s="81">
        <f t="shared" si="15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 t="shared" si="18"/>
        <v>4.0000000000000008E-2</v>
      </c>
      <c r="AD176" s="10"/>
      <c r="AE176" s="18">
        <f t="shared" si="19"/>
        <v>0</v>
      </c>
    </row>
    <row r="177" spans="2:31" ht="16.5" hidden="1" customHeight="1" outlineLevel="1" x14ac:dyDescent="0.3">
      <c r="B177" s="69" t="s">
        <v>240</v>
      </c>
      <c r="C177" s="79">
        <v>0.2</v>
      </c>
      <c r="D177" s="16"/>
      <c r="E177" s="28">
        <f t="shared" si="14"/>
        <v>0</v>
      </c>
      <c r="F177" s="57"/>
      <c r="G177" s="81">
        <f t="shared" si="15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 t="shared" si="18"/>
        <v>4.0000000000000008E-2</v>
      </c>
      <c r="AD177" s="10"/>
      <c r="AE177" s="18">
        <f t="shared" si="19"/>
        <v>0</v>
      </c>
    </row>
    <row r="178" spans="2:31" ht="16.5" hidden="1" customHeight="1" outlineLevel="1" x14ac:dyDescent="0.3">
      <c r="B178" s="69" t="s">
        <v>241</v>
      </c>
      <c r="C178" s="79">
        <v>0.2</v>
      </c>
      <c r="D178" s="16"/>
      <c r="E178" s="28">
        <f t="shared" si="14"/>
        <v>0</v>
      </c>
      <c r="F178" s="57"/>
      <c r="G178" s="81">
        <f t="shared" si="15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 t="shared" si="18"/>
        <v>4.0000000000000008E-2</v>
      </c>
      <c r="AD178" s="10"/>
      <c r="AE178" s="18">
        <f t="shared" si="19"/>
        <v>0</v>
      </c>
    </row>
    <row r="179" spans="2:31" ht="16.5" hidden="1" customHeight="1" outlineLevel="1" x14ac:dyDescent="0.3">
      <c r="B179" s="69" t="s">
        <v>242</v>
      </c>
      <c r="C179" s="79">
        <v>0.25</v>
      </c>
      <c r="D179" s="16"/>
      <c r="E179" s="28">
        <f t="shared" si="14"/>
        <v>0</v>
      </c>
      <c r="F179" s="57"/>
      <c r="G179" s="81">
        <f t="shared" si="15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 t="shared" si="18"/>
        <v>6.25E-2</v>
      </c>
      <c r="AD179" s="10"/>
      <c r="AE179" s="18">
        <f t="shared" si="19"/>
        <v>0</v>
      </c>
    </row>
    <row r="180" spans="2:31" ht="16.5" hidden="1" customHeight="1" outlineLevel="1" x14ac:dyDescent="0.3">
      <c r="B180" s="69" t="s">
        <v>228</v>
      </c>
      <c r="C180" s="79">
        <v>1</v>
      </c>
      <c r="D180" s="16"/>
      <c r="E180" s="28">
        <f t="shared" si="14"/>
        <v>0</v>
      </c>
      <c r="F180" s="57"/>
      <c r="G180" s="81">
        <f t="shared" si="15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 t="shared" si="18"/>
        <v>1</v>
      </c>
      <c r="AD180" s="10"/>
      <c r="AE180" s="18">
        <f t="shared" si="19"/>
        <v>0</v>
      </c>
    </row>
    <row r="181" spans="2:31" ht="16.5" hidden="1" customHeight="1" outlineLevel="1" x14ac:dyDescent="0.3">
      <c r="B181" s="69" t="s">
        <v>229</v>
      </c>
      <c r="C181" s="79">
        <v>0.3</v>
      </c>
      <c r="D181" s="16"/>
      <c r="E181" s="28">
        <f t="shared" si="14"/>
        <v>0</v>
      </c>
      <c r="F181" s="57"/>
      <c r="G181" s="81">
        <f t="shared" si="15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 t="shared" si="18"/>
        <v>0.09</v>
      </c>
      <c r="AD181" s="10"/>
      <c r="AE181" s="18">
        <f t="shared" si="19"/>
        <v>0</v>
      </c>
    </row>
    <row r="182" spans="2:31" ht="16.5" hidden="1" customHeight="1" outlineLevel="1" x14ac:dyDescent="0.3">
      <c r="B182" s="69" t="s">
        <v>243</v>
      </c>
      <c r="C182" s="79">
        <v>1</v>
      </c>
      <c r="D182" s="16"/>
      <c r="E182" s="28">
        <f t="shared" si="14"/>
        <v>0</v>
      </c>
      <c r="F182" s="57"/>
      <c r="G182" s="81">
        <f t="shared" si="15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 t="shared" si="18"/>
        <v>1</v>
      </c>
      <c r="AD182" s="10"/>
      <c r="AE182" s="18">
        <f t="shared" si="19"/>
        <v>0</v>
      </c>
    </row>
    <row r="183" spans="2:31" ht="16.5" hidden="1" customHeight="1" outlineLevel="1" x14ac:dyDescent="0.3">
      <c r="B183" s="69" t="s">
        <v>230</v>
      </c>
      <c r="C183" s="79">
        <v>1</v>
      </c>
      <c r="D183" s="16"/>
      <c r="E183" s="28">
        <f t="shared" si="14"/>
        <v>0</v>
      </c>
      <c r="F183" s="57"/>
      <c r="G183" s="81">
        <f t="shared" si="15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 t="shared" si="18"/>
        <v>1</v>
      </c>
      <c r="AD183" s="10"/>
      <c r="AE183" s="18">
        <f t="shared" si="19"/>
        <v>0</v>
      </c>
    </row>
    <row r="184" spans="2:31" ht="16.5" hidden="1" customHeight="1" outlineLevel="1" x14ac:dyDescent="0.3">
      <c r="B184" s="69" t="s">
        <v>106</v>
      </c>
      <c r="C184" s="79">
        <v>1</v>
      </c>
      <c r="D184" s="16"/>
      <c r="E184" s="28">
        <f t="shared" si="14"/>
        <v>0</v>
      </c>
      <c r="F184" s="57"/>
      <c r="G184" s="81">
        <f t="shared" si="15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 t="shared" si="18"/>
        <v>1</v>
      </c>
      <c r="AD184" s="10"/>
      <c r="AE184" s="18">
        <f t="shared" si="19"/>
        <v>0</v>
      </c>
    </row>
    <row r="185" spans="2:31" ht="16.5" hidden="1" customHeight="1" outlineLevel="1" x14ac:dyDescent="0.3">
      <c r="B185" s="69" t="s">
        <v>107</v>
      </c>
      <c r="C185" s="79">
        <v>0.15</v>
      </c>
      <c r="D185" s="16"/>
      <c r="E185" s="28">
        <f t="shared" si="14"/>
        <v>0</v>
      </c>
      <c r="F185" s="57"/>
      <c r="G185" s="81">
        <f t="shared" si="15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 t="shared" si="18"/>
        <v>2.2499999999999999E-2</v>
      </c>
      <c r="AD185" s="10"/>
      <c r="AE185" s="18">
        <f t="shared" si="19"/>
        <v>0</v>
      </c>
    </row>
    <row r="186" spans="2:31" ht="16.5" hidden="1" customHeight="1" outlineLevel="1" x14ac:dyDescent="0.3">
      <c r="B186" s="69" t="s">
        <v>108</v>
      </c>
      <c r="C186" s="79">
        <v>0.35</v>
      </c>
      <c r="D186" s="16"/>
      <c r="E186" s="28">
        <f t="shared" si="14"/>
        <v>0</v>
      </c>
      <c r="F186" s="57"/>
      <c r="G186" s="81">
        <f t="shared" si="15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 t="shared" si="18"/>
        <v>0.12249999999999998</v>
      </c>
      <c r="AD186" s="10"/>
      <c r="AE186" s="18">
        <f t="shared" si="19"/>
        <v>0</v>
      </c>
    </row>
    <row r="187" spans="2:31" ht="16.5" hidden="1" customHeight="1" outlineLevel="1" x14ac:dyDescent="0.3">
      <c r="B187" s="69" t="s">
        <v>109</v>
      </c>
      <c r="C187" s="79">
        <v>1</v>
      </c>
      <c r="D187" s="16"/>
      <c r="E187" s="28">
        <f t="shared" si="14"/>
        <v>0</v>
      </c>
      <c r="F187" s="57"/>
      <c r="G187" s="81">
        <f t="shared" si="15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 t="shared" si="18"/>
        <v>1</v>
      </c>
      <c r="AD187" s="10"/>
      <c r="AE187" s="18">
        <f t="shared" si="19"/>
        <v>0</v>
      </c>
    </row>
    <row r="188" spans="2:31" ht="16.5" hidden="1" customHeight="1" outlineLevel="1" x14ac:dyDescent="0.3">
      <c r="B188" s="69" t="s">
        <v>110</v>
      </c>
      <c r="C188" s="79">
        <v>1</v>
      </c>
      <c r="D188" s="16"/>
      <c r="E188" s="28">
        <f t="shared" si="14"/>
        <v>0</v>
      </c>
      <c r="F188" s="57"/>
      <c r="G188" s="81">
        <f t="shared" si="15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 t="shared" si="18"/>
        <v>1</v>
      </c>
      <c r="AD188" s="10"/>
      <c r="AE188" s="18">
        <f t="shared" si="19"/>
        <v>0</v>
      </c>
    </row>
    <row r="189" spans="2:31" ht="16.5" hidden="1" customHeight="1" outlineLevel="1" x14ac:dyDescent="0.3">
      <c r="B189" s="69" t="s">
        <v>111</v>
      </c>
      <c r="C189" s="79">
        <v>0.35</v>
      </c>
      <c r="D189" s="16"/>
      <c r="E189" s="28">
        <f t="shared" si="14"/>
        <v>0</v>
      </c>
      <c r="F189" s="57"/>
      <c r="G189" s="81">
        <f t="shared" si="15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 t="shared" si="18"/>
        <v>0.12249999999999998</v>
      </c>
      <c r="AD189" s="10"/>
      <c r="AE189" s="18">
        <f t="shared" si="19"/>
        <v>0</v>
      </c>
    </row>
    <row r="190" spans="2:31" ht="16.5" hidden="1" customHeight="1" outlineLevel="1" x14ac:dyDescent="0.3">
      <c r="B190" s="69" t="s">
        <v>512</v>
      </c>
      <c r="C190" s="79">
        <v>1</v>
      </c>
      <c r="D190" s="16"/>
      <c r="E190" s="28">
        <f t="shared" si="14"/>
        <v>0</v>
      </c>
      <c r="F190" s="57"/>
      <c r="G190" s="81">
        <f t="shared" si="15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 t="shared" si="18"/>
        <v>1</v>
      </c>
      <c r="AD190" s="10"/>
      <c r="AE190" s="18">
        <f t="shared" si="19"/>
        <v>0</v>
      </c>
    </row>
    <row r="191" spans="2:31" ht="16.5" hidden="1" customHeight="1" outlineLevel="1" x14ac:dyDescent="0.3">
      <c r="B191" s="69" t="s">
        <v>112</v>
      </c>
      <c r="C191" s="79">
        <v>1</v>
      </c>
      <c r="D191" s="16"/>
      <c r="E191" s="28">
        <f t="shared" si="14"/>
        <v>0</v>
      </c>
      <c r="F191" s="57"/>
      <c r="G191" s="81">
        <f t="shared" si="15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 t="shared" ref="AC191:AC222" si="20">AA191*C191</f>
        <v>1</v>
      </c>
      <c r="AD191" s="10"/>
      <c r="AE191" s="18">
        <f t="shared" ref="AE191:AE222" si="21">AA191*F191</f>
        <v>0</v>
      </c>
    </row>
    <row r="192" spans="2:31" ht="16.5" hidden="1" customHeight="1" outlineLevel="1" x14ac:dyDescent="0.3">
      <c r="B192" s="69" t="s">
        <v>113</v>
      </c>
      <c r="C192" s="79">
        <v>1</v>
      </c>
      <c r="D192" s="16"/>
      <c r="E192" s="28">
        <f t="shared" si="14"/>
        <v>0</v>
      </c>
      <c r="F192" s="57"/>
      <c r="G192" s="81">
        <f t="shared" si="15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 t="shared" si="20"/>
        <v>1</v>
      </c>
      <c r="AD192" s="10"/>
      <c r="AE192" s="18">
        <f t="shared" si="21"/>
        <v>0</v>
      </c>
    </row>
    <row r="193" spans="2:31" ht="16.5" hidden="1" customHeight="1" outlineLevel="1" x14ac:dyDescent="0.3">
      <c r="B193" s="69" t="s">
        <v>114</v>
      </c>
      <c r="C193" s="79">
        <v>1</v>
      </c>
      <c r="D193" s="16"/>
      <c r="E193" s="28">
        <f t="shared" si="14"/>
        <v>0</v>
      </c>
      <c r="F193" s="57"/>
      <c r="G193" s="81">
        <f t="shared" si="15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 t="shared" si="20"/>
        <v>1</v>
      </c>
      <c r="AD193" s="10"/>
      <c r="AE193" s="18">
        <f t="shared" si="21"/>
        <v>0</v>
      </c>
    </row>
    <row r="194" spans="2:31" ht="16.5" hidden="1" customHeight="1" outlineLevel="1" x14ac:dyDescent="0.3">
      <c r="B194" s="69" t="s">
        <v>115</v>
      </c>
      <c r="C194" s="79">
        <v>1</v>
      </c>
      <c r="D194" s="16"/>
      <c r="E194" s="28">
        <f t="shared" si="14"/>
        <v>0</v>
      </c>
      <c r="F194" s="57"/>
      <c r="G194" s="81">
        <f t="shared" si="15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 t="shared" si="20"/>
        <v>1</v>
      </c>
      <c r="AD194" s="10"/>
      <c r="AE194" s="18">
        <f t="shared" si="21"/>
        <v>0</v>
      </c>
    </row>
    <row r="195" spans="2:31" ht="16.5" hidden="1" customHeight="1" outlineLevel="1" x14ac:dyDescent="0.3">
      <c r="B195" s="69" t="s">
        <v>116</v>
      </c>
      <c r="C195" s="79">
        <v>0.35</v>
      </c>
      <c r="D195" s="16"/>
      <c r="E195" s="28">
        <f t="shared" si="14"/>
        <v>0</v>
      </c>
      <c r="F195" s="57"/>
      <c r="G195" s="81">
        <f t="shared" si="15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 t="shared" si="20"/>
        <v>0.12249999999999998</v>
      </c>
      <c r="AD195" s="10"/>
      <c r="AE195" s="18">
        <f t="shared" si="21"/>
        <v>0</v>
      </c>
    </row>
    <row r="196" spans="2:31" ht="16.5" hidden="1" customHeight="1" outlineLevel="1" x14ac:dyDescent="0.3">
      <c r="B196" s="69" t="s">
        <v>117</v>
      </c>
      <c r="C196" s="79">
        <v>1</v>
      </c>
      <c r="D196" s="16"/>
      <c r="E196" s="28">
        <f t="shared" si="14"/>
        <v>0</v>
      </c>
      <c r="F196" s="57"/>
      <c r="G196" s="81">
        <f t="shared" si="15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 t="shared" si="20"/>
        <v>1</v>
      </c>
      <c r="AD196" s="10"/>
      <c r="AE196" s="18">
        <f t="shared" si="21"/>
        <v>0</v>
      </c>
    </row>
    <row r="197" spans="2:31" ht="16.5" hidden="1" customHeight="1" outlineLevel="1" x14ac:dyDescent="0.3">
      <c r="B197" s="69" t="s">
        <v>118</v>
      </c>
      <c r="C197" s="79">
        <v>1</v>
      </c>
      <c r="D197" s="16"/>
      <c r="E197" s="28">
        <f t="shared" ref="E197:E260" si="22">D197*C197</f>
        <v>0</v>
      </c>
      <c r="F197" s="57"/>
      <c r="G197" s="81">
        <f t="shared" ref="G197:G260" si="23">E197-F197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 t="shared" si="20"/>
        <v>1</v>
      </c>
      <c r="AD197" s="10"/>
      <c r="AE197" s="18">
        <f t="shared" si="21"/>
        <v>0</v>
      </c>
    </row>
    <row r="198" spans="2:31" ht="16.5" hidden="1" customHeight="1" outlineLevel="1" x14ac:dyDescent="0.3">
      <c r="B198" s="69" t="s">
        <v>119</v>
      </c>
      <c r="C198" s="79">
        <v>1</v>
      </c>
      <c r="D198" s="16"/>
      <c r="E198" s="28">
        <f t="shared" si="22"/>
        <v>0</v>
      </c>
      <c r="F198" s="57"/>
      <c r="G198" s="81">
        <f t="shared" si="2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 t="shared" si="20"/>
        <v>1</v>
      </c>
      <c r="AD198" s="10"/>
      <c r="AE198" s="18">
        <f t="shared" si="21"/>
        <v>0</v>
      </c>
    </row>
    <row r="199" spans="2:31" ht="16.5" hidden="1" customHeight="1" outlineLevel="1" x14ac:dyDescent="0.3">
      <c r="B199" s="69" t="s">
        <v>120</v>
      </c>
      <c r="C199" s="79">
        <v>1</v>
      </c>
      <c r="D199" s="16"/>
      <c r="E199" s="28">
        <f t="shared" si="22"/>
        <v>0</v>
      </c>
      <c r="F199" s="57"/>
      <c r="G199" s="81">
        <f t="shared" si="2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 t="shared" si="20"/>
        <v>1</v>
      </c>
      <c r="AD199" s="10"/>
      <c r="AE199" s="18">
        <f t="shared" si="21"/>
        <v>0</v>
      </c>
    </row>
    <row r="200" spans="2:31" ht="16.5" hidden="1" customHeight="1" outlineLevel="1" x14ac:dyDescent="0.3">
      <c r="B200" s="69" t="s">
        <v>121</v>
      </c>
      <c r="C200" s="79">
        <v>1</v>
      </c>
      <c r="D200" s="16"/>
      <c r="E200" s="28">
        <f t="shared" si="22"/>
        <v>0</v>
      </c>
      <c r="F200" s="57"/>
      <c r="G200" s="81">
        <f t="shared" si="2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 t="shared" si="20"/>
        <v>1</v>
      </c>
      <c r="AD200" s="10"/>
      <c r="AE200" s="18">
        <f t="shared" si="21"/>
        <v>0</v>
      </c>
    </row>
    <row r="201" spans="2:31" ht="16.5" hidden="1" customHeight="1" outlineLevel="1" x14ac:dyDescent="0.3">
      <c r="B201" s="69" t="s">
        <v>122</v>
      </c>
      <c r="C201" s="79">
        <v>1</v>
      </c>
      <c r="D201" s="16"/>
      <c r="E201" s="28">
        <f t="shared" si="22"/>
        <v>0</v>
      </c>
      <c r="F201" s="57"/>
      <c r="G201" s="81">
        <f t="shared" si="2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 t="shared" si="20"/>
        <v>1</v>
      </c>
      <c r="AD201" s="10"/>
      <c r="AE201" s="18">
        <f t="shared" si="21"/>
        <v>0</v>
      </c>
    </row>
    <row r="202" spans="2:31" ht="16.5" hidden="1" customHeight="1" outlineLevel="1" x14ac:dyDescent="0.3">
      <c r="B202" s="69" t="s">
        <v>123</v>
      </c>
      <c r="C202" s="79">
        <v>0.25</v>
      </c>
      <c r="D202" s="16"/>
      <c r="E202" s="28">
        <f t="shared" si="22"/>
        <v>0</v>
      </c>
      <c r="F202" s="57"/>
      <c r="G202" s="81">
        <f t="shared" si="2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 t="shared" si="20"/>
        <v>6.25E-2</v>
      </c>
      <c r="AD202" s="10"/>
      <c r="AE202" s="18">
        <f t="shared" si="21"/>
        <v>0</v>
      </c>
    </row>
    <row r="203" spans="2:31" ht="16.5" hidden="1" customHeight="1" outlineLevel="1" x14ac:dyDescent="0.3">
      <c r="B203" s="69" t="s">
        <v>124</v>
      </c>
      <c r="C203" s="79">
        <v>1</v>
      </c>
      <c r="D203" s="16"/>
      <c r="E203" s="28">
        <f t="shared" si="22"/>
        <v>0</v>
      </c>
      <c r="F203" s="57"/>
      <c r="G203" s="81">
        <f t="shared" si="2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 t="shared" si="20"/>
        <v>1</v>
      </c>
      <c r="AD203" s="10"/>
      <c r="AE203" s="18">
        <f t="shared" si="21"/>
        <v>0</v>
      </c>
    </row>
    <row r="204" spans="2:31" ht="16.5" hidden="1" customHeight="1" outlineLevel="1" x14ac:dyDescent="0.3">
      <c r="B204" s="69" t="s">
        <v>125</v>
      </c>
      <c r="C204" s="79">
        <v>1</v>
      </c>
      <c r="D204" s="16"/>
      <c r="E204" s="28">
        <f t="shared" si="22"/>
        <v>0</v>
      </c>
      <c r="F204" s="57"/>
      <c r="G204" s="81">
        <f t="shared" si="2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 t="shared" si="20"/>
        <v>1</v>
      </c>
      <c r="AD204" s="10"/>
      <c r="AE204" s="18">
        <f t="shared" si="21"/>
        <v>0</v>
      </c>
    </row>
    <row r="205" spans="2:31" ht="16.5" hidden="1" customHeight="1" outlineLevel="1" x14ac:dyDescent="0.3">
      <c r="B205" s="69" t="s">
        <v>126</v>
      </c>
      <c r="C205" s="79">
        <v>1</v>
      </c>
      <c r="D205" s="16"/>
      <c r="E205" s="28">
        <f t="shared" si="22"/>
        <v>0</v>
      </c>
      <c r="F205" s="57"/>
      <c r="G205" s="81">
        <f t="shared" si="2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 t="shared" si="20"/>
        <v>1</v>
      </c>
      <c r="AD205" s="10"/>
      <c r="AE205" s="18">
        <f t="shared" si="21"/>
        <v>0</v>
      </c>
    </row>
    <row r="206" spans="2:31" ht="16.5" hidden="1" customHeight="1" outlineLevel="1" x14ac:dyDescent="0.3">
      <c r="B206" s="69" t="s">
        <v>127</v>
      </c>
      <c r="C206" s="79">
        <v>1</v>
      </c>
      <c r="D206" s="16"/>
      <c r="E206" s="28">
        <f t="shared" si="22"/>
        <v>0</v>
      </c>
      <c r="F206" s="57"/>
      <c r="G206" s="81">
        <f t="shared" si="2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 t="shared" si="20"/>
        <v>1</v>
      </c>
      <c r="AD206" s="10"/>
      <c r="AE206" s="18">
        <f t="shared" si="21"/>
        <v>0</v>
      </c>
    </row>
    <row r="207" spans="2:31" ht="16.5" hidden="1" customHeight="1" outlineLevel="1" x14ac:dyDescent="0.3">
      <c r="B207" s="69" t="s">
        <v>128</v>
      </c>
      <c r="C207" s="79">
        <v>1</v>
      </c>
      <c r="D207" s="16"/>
      <c r="E207" s="28">
        <f t="shared" si="22"/>
        <v>0</v>
      </c>
      <c r="F207" s="57"/>
      <c r="G207" s="81">
        <f t="shared" si="2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 t="shared" si="20"/>
        <v>1</v>
      </c>
      <c r="AD207" s="10"/>
      <c r="AE207" s="18">
        <f t="shared" si="21"/>
        <v>0</v>
      </c>
    </row>
    <row r="208" spans="2:31" ht="16.5" hidden="1" customHeight="1" outlineLevel="1" x14ac:dyDescent="0.3">
      <c r="B208" s="69" t="s">
        <v>129</v>
      </c>
      <c r="C208" s="79">
        <v>1</v>
      </c>
      <c r="D208" s="16"/>
      <c r="E208" s="28">
        <f t="shared" si="22"/>
        <v>0</v>
      </c>
      <c r="F208" s="57"/>
      <c r="G208" s="81">
        <f t="shared" si="2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 t="shared" si="20"/>
        <v>1</v>
      </c>
      <c r="AD208" s="10"/>
      <c r="AE208" s="18">
        <f t="shared" si="21"/>
        <v>0</v>
      </c>
    </row>
    <row r="209" spans="2:31" ht="16.5" hidden="1" customHeight="1" outlineLevel="1" x14ac:dyDescent="0.3">
      <c r="B209" s="70" t="s">
        <v>509</v>
      </c>
      <c r="C209" s="79">
        <v>0.1</v>
      </c>
      <c r="D209" s="16"/>
      <c r="E209" s="28">
        <f t="shared" si="22"/>
        <v>0</v>
      </c>
      <c r="F209" s="57"/>
      <c r="G209" s="81">
        <f t="shared" si="2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 t="shared" si="20"/>
        <v>0.1</v>
      </c>
      <c r="AD209" s="10"/>
      <c r="AE209" s="18">
        <f t="shared" si="21"/>
        <v>0</v>
      </c>
    </row>
    <row r="210" spans="2:31" ht="16.5" hidden="1" customHeight="1" outlineLevel="1" x14ac:dyDescent="0.3">
      <c r="B210" s="70" t="s">
        <v>510</v>
      </c>
      <c r="C210" s="79">
        <v>0.1</v>
      </c>
      <c r="D210" s="16"/>
      <c r="E210" s="28">
        <f t="shared" si="22"/>
        <v>0</v>
      </c>
      <c r="F210" s="57"/>
      <c r="G210" s="81">
        <f t="shared" si="2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 t="shared" si="20"/>
        <v>0.1</v>
      </c>
      <c r="AD210" s="10"/>
      <c r="AE210" s="18">
        <f t="shared" si="21"/>
        <v>0</v>
      </c>
    </row>
    <row r="211" spans="2:31" ht="16.5" hidden="1" customHeight="1" outlineLevel="1" thickBot="1" x14ac:dyDescent="0.3">
      <c r="B211" s="91" t="s">
        <v>265</v>
      </c>
      <c r="C211" s="79">
        <v>1</v>
      </c>
      <c r="D211" s="16"/>
      <c r="E211" s="28">
        <f t="shared" si="22"/>
        <v>0</v>
      </c>
      <c r="F211" s="61"/>
      <c r="G211" s="81">
        <f t="shared" si="23"/>
        <v>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 t="shared" si="20"/>
        <v>1</v>
      </c>
      <c r="AD211" s="10"/>
      <c r="AE211" s="18">
        <f t="shared" si="21"/>
        <v>0</v>
      </c>
    </row>
    <row r="212" spans="2:31" ht="16.5" hidden="1" customHeight="1" outlineLevel="1" x14ac:dyDescent="0.25">
      <c r="B212" s="71" t="s">
        <v>264</v>
      </c>
      <c r="C212" s="79">
        <v>0.6</v>
      </c>
      <c r="D212" s="16">
        <v>64</v>
      </c>
      <c r="E212" s="28">
        <f t="shared" si="22"/>
        <v>38.4</v>
      </c>
      <c r="F212" s="97"/>
      <c r="G212" s="94">
        <f t="shared" si="23"/>
        <v>38.4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 t="shared" si="20"/>
        <v>0.36</v>
      </c>
      <c r="AD212" s="10"/>
      <c r="AE212" s="18">
        <f t="shared" si="21"/>
        <v>0</v>
      </c>
    </row>
    <row r="213" spans="2:31" ht="16.5" hidden="1" customHeight="1" outlineLevel="1" thickBot="1" x14ac:dyDescent="0.3">
      <c r="B213" s="77" t="s">
        <v>266</v>
      </c>
      <c r="C213" s="79">
        <v>0.6</v>
      </c>
      <c r="D213" s="16">
        <v>64</v>
      </c>
      <c r="E213" s="28">
        <f t="shared" si="22"/>
        <v>38.4</v>
      </c>
      <c r="F213" s="98"/>
      <c r="G213" s="94">
        <f t="shared" si="23"/>
        <v>38.4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 t="shared" si="20"/>
        <v>0.36</v>
      </c>
      <c r="AD213" s="10"/>
      <c r="AE213" s="18">
        <f t="shared" si="21"/>
        <v>0</v>
      </c>
    </row>
    <row r="214" spans="2:31" ht="16.5" hidden="1" customHeight="1" outlineLevel="1" x14ac:dyDescent="0.3">
      <c r="B214" s="92" t="s">
        <v>267</v>
      </c>
      <c r="C214" s="79">
        <v>1</v>
      </c>
      <c r="D214" s="16"/>
      <c r="E214" s="28">
        <f t="shared" si="22"/>
        <v>0</v>
      </c>
      <c r="F214" s="59"/>
      <c r="G214" s="81">
        <f t="shared" si="23"/>
        <v>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 t="shared" si="20"/>
        <v>1</v>
      </c>
      <c r="AD214" s="10"/>
      <c r="AE214" s="18">
        <f t="shared" si="21"/>
        <v>0</v>
      </c>
    </row>
    <row r="215" spans="2:31" ht="16.5" hidden="1" customHeight="1" outlineLevel="1" x14ac:dyDescent="0.3">
      <c r="B215" s="69" t="s">
        <v>263</v>
      </c>
      <c r="C215" s="79">
        <v>1</v>
      </c>
      <c r="D215" s="16"/>
      <c r="E215" s="28">
        <f t="shared" si="22"/>
        <v>0</v>
      </c>
      <c r="F215" s="57"/>
      <c r="G215" s="81">
        <f t="shared" si="23"/>
        <v>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 t="shared" si="20"/>
        <v>1</v>
      </c>
      <c r="AD215" s="10"/>
      <c r="AE215" s="18">
        <f t="shared" si="21"/>
        <v>0</v>
      </c>
    </row>
    <row r="216" spans="2:31" ht="16.5" hidden="1" customHeight="1" outlineLevel="1" thickBot="1" x14ac:dyDescent="0.3">
      <c r="B216" s="91" t="s">
        <v>313</v>
      </c>
      <c r="C216" s="79">
        <v>9.5000000000000001E-2</v>
      </c>
      <c r="D216" s="16"/>
      <c r="E216" s="28">
        <f t="shared" si="22"/>
        <v>0</v>
      </c>
      <c r="F216" s="61"/>
      <c r="G216" s="81">
        <f t="shared" si="23"/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>
        <v>9.5000000000000001E-2</v>
      </c>
      <c r="AB216" s="10"/>
      <c r="AC216" s="18">
        <f t="shared" si="20"/>
        <v>9.025E-3</v>
      </c>
      <c r="AD216" s="10"/>
      <c r="AE216" s="18">
        <f t="shared" si="21"/>
        <v>0</v>
      </c>
    </row>
    <row r="217" spans="2:31" ht="16.5" hidden="1" customHeight="1" outlineLevel="1" thickBot="1" x14ac:dyDescent="0.3">
      <c r="B217" s="93" t="s">
        <v>522</v>
      </c>
      <c r="C217" s="79">
        <v>0.8</v>
      </c>
      <c r="D217" s="16">
        <v>24</v>
      </c>
      <c r="E217" s="28">
        <f t="shared" si="22"/>
        <v>19.200000000000003</v>
      </c>
      <c r="F217" s="22"/>
      <c r="G217" s="94">
        <f t="shared" si="23"/>
        <v>19.200000000000003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 t="shared" si="20"/>
        <v>7.6000000000000012E-2</v>
      </c>
      <c r="AD217" s="10"/>
      <c r="AE217" s="18">
        <f t="shared" si="21"/>
        <v>0</v>
      </c>
    </row>
    <row r="218" spans="2:31" ht="16.5" hidden="1" customHeight="1" outlineLevel="1" x14ac:dyDescent="0.3">
      <c r="B218" s="92" t="s">
        <v>314</v>
      </c>
      <c r="C218" s="79">
        <v>0.4</v>
      </c>
      <c r="D218" s="16"/>
      <c r="E218" s="28">
        <f t="shared" si="22"/>
        <v>0</v>
      </c>
      <c r="F218" s="59"/>
      <c r="G218" s="81">
        <f t="shared" si="2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0.4</v>
      </c>
      <c r="AB218" s="10"/>
      <c r="AC218" s="18">
        <f t="shared" si="20"/>
        <v>0.16000000000000003</v>
      </c>
      <c r="AD218" s="10"/>
      <c r="AE218" s="18">
        <f t="shared" si="21"/>
        <v>0</v>
      </c>
    </row>
    <row r="219" spans="2:31" ht="16.5" hidden="1" customHeight="1" outlineLevel="1" x14ac:dyDescent="0.3">
      <c r="B219" s="69" t="s">
        <v>315</v>
      </c>
      <c r="C219" s="79">
        <v>0.4</v>
      </c>
      <c r="D219" s="16"/>
      <c r="E219" s="28">
        <f t="shared" si="22"/>
        <v>0</v>
      </c>
      <c r="F219" s="57"/>
      <c r="G219" s="81">
        <f t="shared" si="2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 t="shared" si="20"/>
        <v>0.16000000000000003</v>
      </c>
      <c r="AD219" s="10"/>
      <c r="AE219" s="18">
        <f t="shared" si="21"/>
        <v>0</v>
      </c>
    </row>
    <row r="220" spans="2:31" ht="16.5" hidden="1" customHeight="1" outlineLevel="1" x14ac:dyDescent="0.3">
      <c r="B220" s="69" t="s">
        <v>316</v>
      </c>
      <c r="C220" s="79">
        <v>8.5000000000000006E-2</v>
      </c>
      <c r="D220" s="16"/>
      <c r="E220" s="28">
        <f t="shared" si="22"/>
        <v>0</v>
      </c>
      <c r="F220" s="57"/>
      <c r="G220" s="81">
        <f t="shared" si="2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8.5000000000000006E-2</v>
      </c>
      <c r="AB220" s="10"/>
      <c r="AC220" s="18">
        <f t="shared" si="20"/>
        <v>7.2250000000000014E-3</v>
      </c>
      <c r="AD220" s="10"/>
      <c r="AE220" s="18">
        <f t="shared" si="21"/>
        <v>0</v>
      </c>
    </row>
    <row r="221" spans="2:31" ht="16.5" hidden="1" customHeight="1" outlineLevel="1" x14ac:dyDescent="0.3">
      <c r="B221" s="69" t="s">
        <v>317</v>
      </c>
      <c r="C221" s="79">
        <v>0.3</v>
      </c>
      <c r="D221" s="16"/>
      <c r="E221" s="28">
        <f t="shared" si="22"/>
        <v>0</v>
      </c>
      <c r="F221" s="57"/>
      <c r="G221" s="81">
        <f t="shared" si="2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0.3</v>
      </c>
      <c r="AB221" s="10"/>
      <c r="AC221" s="18">
        <f t="shared" si="20"/>
        <v>0.09</v>
      </c>
      <c r="AD221" s="10"/>
      <c r="AE221" s="18">
        <f t="shared" si="21"/>
        <v>0</v>
      </c>
    </row>
    <row r="222" spans="2:31" ht="16.5" hidden="1" customHeight="1" outlineLevel="1" x14ac:dyDescent="0.3">
      <c r="B222" s="69" t="s">
        <v>318</v>
      </c>
      <c r="C222" s="79">
        <v>0.3</v>
      </c>
      <c r="D222" s="16"/>
      <c r="E222" s="28">
        <f t="shared" si="22"/>
        <v>0</v>
      </c>
      <c r="F222" s="57"/>
      <c r="G222" s="81">
        <f t="shared" si="2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 t="shared" si="20"/>
        <v>0.09</v>
      </c>
      <c r="AD222" s="10"/>
      <c r="AE222" s="18">
        <f t="shared" si="21"/>
        <v>0</v>
      </c>
    </row>
    <row r="223" spans="2:31" ht="16.5" hidden="1" customHeight="1" outlineLevel="1" x14ac:dyDescent="0.3">
      <c r="B223" s="69" t="s">
        <v>308</v>
      </c>
      <c r="C223" s="79">
        <v>0.28000000000000003</v>
      </c>
      <c r="D223" s="16"/>
      <c r="E223" s="28">
        <f t="shared" si="22"/>
        <v>0</v>
      </c>
      <c r="F223" s="57"/>
      <c r="G223" s="81">
        <f t="shared" si="2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0.28000000000000003</v>
      </c>
      <c r="AB223" s="10"/>
      <c r="AC223" s="18">
        <f t="shared" ref="AC223:AC242" si="24">AA223*C223</f>
        <v>7.8400000000000011E-2</v>
      </c>
      <c r="AD223" s="10"/>
      <c r="AE223" s="18">
        <f t="shared" ref="AE223:AE242" si="25">AA223*F223</f>
        <v>0</v>
      </c>
    </row>
    <row r="224" spans="2:31" ht="16.5" hidden="1" customHeight="1" outlineLevel="1" x14ac:dyDescent="0.3">
      <c r="B224" s="69" t="s">
        <v>309</v>
      </c>
      <c r="C224" s="79">
        <v>0.3</v>
      </c>
      <c r="D224" s="16"/>
      <c r="E224" s="28">
        <f t="shared" si="22"/>
        <v>0</v>
      </c>
      <c r="F224" s="57"/>
      <c r="G224" s="81">
        <f t="shared" si="2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0.3</v>
      </c>
      <c r="AB224" s="10"/>
      <c r="AC224" s="18">
        <f t="shared" si="24"/>
        <v>0.09</v>
      </c>
      <c r="AD224" s="10"/>
      <c r="AE224" s="18">
        <f t="shared" si="25"/>
        <v>0</v>
      </c>
    </row>
    <row r="225" spans="2:31" ht="16.5" hidden="1" customHeight="1" outlineLevel="1" x14ac:dyDescent="0.3">
      <c r="B225" s="69" t="s">
        <v>310</v>
      </c>
      <c r="C225" s="79">
        <v>0.21</v>
      </c>
      <c r="D225" s="16"/>
      <c r="E225" s="28">
        <f t="shared" si="22"/>
        <v>0</v>
      </c>
      <c r="F225" s="57"/>
      <c r="G225" s="81">
        <f t="shared" si="2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0.21</v>
      </c>
      <c r="AB225" s="10"/>
      <c r="AC225" s="18">
        <f t="shared" si="24"/>
        <v>4.4099999999999993E-2</v>
      </c>
      <c r="AD225" s="10"/>
      <c r="AE225" s="18">
        <f t="shared" si="25"/>
        <v>0</v>
      </c>
    </row>
    <row r="226" spans="2:31" ht="16.5" hidden="1" customHeight="1" outlineLevel="1" x14ac:dyDescent="0.3">
      <c r="B226" s="69" t="s">
        <v>319</v>
      </c>
      <c r="C226" s="79">
        <v>0.4</v>
      </c>
      <c r="D226" s="16"/>
      <c r="E226" s="28">
        <f t="shared" si="22"/>
        <v>0</v>
      </c>
      <c r="F226" s="57"/>
      <c r="G226" s="81">
        <f t="shared" si="2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0.4</v>
      </c>
      <c r="AB226" s="10"/>
      <c r="AC226" s="18">
        <f t="shared" si="24"/>
        <v>0.16000000000000003</v>
      </c>
      <c r="AD226" s="10"/>
      <c r="AE226" s="18">
        <f t="shared" si="25"/>
        <v>0</v>
      </c>
    </row>
    <row r="227" spans="2:31" ht="16.5" hidden="1" customHeight="1" outlineLevel="1" x14ac:dyDescent="0.3">
      <c r="B227" s="69" t="s">
        <v>320</v>
      </c>
      <c r="C227" s="79">
        <v>1</v>
      </c>
      <c r="D227" s="16"/>
      <c r="E227" s="28">
        <f t="shared" si="22"/>
        <v>0</v>
      </c>
      <c r="F227" s="57"/>
      <c r="G227" s="81">
        <f t="shared" si="2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1</v>
      </c>
      <c r="AB227" s="10"/>
      <c r="AC227" s="18">
        <f t="shared" si="24"/>
        <v>1</v>
      </c>
      <c r="AD227" s="10"/>
      <c r="AE227" s="18">
        <f t="shared" si="25"/>
        <v>0</v>
      </c>
    </row>
    <row r="228" spans="2:31" ht="16.5" hidden="1" customHeight="1" outlineLevel="1" x14ac:dyDescent="0.3">
      <c r="B228" s="69" t="s">
        <v>321</v>
      </c>
      <c r="C228" s="79">
        <v>0.3</v>
      </c>
      <c r="D228" s="16"/>
      <c r="E228" s="28">
        <f t="shared" si="22"/>
        <v>0</v>
      </c>
      <c r="F228" s="57"/>
      <c r="G228" s="81">
        <f t="shared" si="2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0.3</v>
      </c>
      <c r="AB228" s="10"/>
      <c r="AC228" s="18">
        <f t="shared" si="24"/>
        <v>0.09</v>
      </c>
      <c r="AD228" s="10"/>
      <c r="AE228" s="18">
        <f t="shared" si="25"/>
        <v>0</v>
      </c>
    </row>
    <row r="229" spans="2:31" ht="16.5" hidden="1" customHeight="1" outlineLevel="1" x14ac:dyDescent="0.3">
      <c r="B229" s="69" t="s">
        <v>322</v>
      </c>
      <c r="C229" s="79">
        <v>8.5000000000000006E-2</v>
      </c>
      <c r="D229" s="16"/>
      <c r="E229" s="28">
        <f t="shared" si="22"/>
        <v>0</v>
      </c>
      <c r="F229" s="57"/>
      <c r="G229" s="81">
        <f t="shared" si="2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8.5000000000000006E-2</v>
      </c>
      <c r="AB229" s="10"/>
      <c r="AC229" s="18">
        <f t="shared" si="24"/>
        <v>7.2250000000000014E-3</v>
      </c>
      <c r="AD229" s="10"/>
      <c r="AE229" s="18">
        <f t="shared" si="25"/>
        <v>0</v>
      </c>
    </row>
    <row r="230" spans="2:31" ht="16.5" hidden="1" customHeight="1" outlineLevel="1" x14ac:dyDescent="0.3">
      <c r="B230" s="69" t="s">
        <v>323</v>
      </c>
      <c r="C230" s="79">
        <v>0.28000000000000003</v>
      </c>
      <c r="D230" s="16"/>
      <c r="E230" s="28">
        <f t="shared" si="22"/>
        <v>0</v>
      </c>
      <c r="F230" s="57"/>
      <c r="G230" s="81">
        <f t="shared" si="2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0.28000000000000003</v>
      </c>
      <c r="AB230" s="10"/>
      <c r="AC230" s="18">
        <f t="shared" si="24"/>
        <v>7.8400000000000011E-2</v>
      </c>
      <c r="AD230" s="10"/>
      <c r="AE230" s="18">
        <f t="shared" si="25"/>
        <v>0</v>
      </c>
    </row>
    <row r="231" spans="2:31" ht="16.5" hidden="1" customHeight="1" outlineLevel="1" x14ac:dyDescent="0.3">
      <c r="B231" s="69" t="s">
        <v>324</v>
      </c>
      <c r="C231" s="79">
        <v>0.3</v>
      </c>
      <c r="D231" s="16"/>
      <c r="E231" s="28">
        <f t="shared" si="22"/>
        <v>0</v>
      </c>
      <c r="F231" s="57"/>
      <c r="G231" s="81">
        <f t="shared" si="2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0.3</v>
      </c>
      <c r="AB231" s="10"/>
      <c r="AC231" s="18">
        <f t="shared" si="24"/>
        <v>0.09</v>
      </c>
      <c r="AD231" s="10"/>
      <c r="AE231" s="18">
        <f t="shared" si="25"/>
        <v>0</v>
      </c>
    </row>
    <row r="232" spans="2:31" ht="16.5" hidden="1" customHeight="1" outlineLevel="1" x14ac:dyDescent="0.3">
      <c r="B232" s="69" t="s">
        <v>311</v>
      </c>
      <c r="C232" s="79">
        <v>0.21</v>
      </c>
      <c r="D232" s="16"/>
      <c r="E232" s="28">
        <f t="shared" si="22"/>
        <v>0</v>
      </c>
      <c r="F232" s="57"/>
      <c r="G232" s="81">
        <f t="shared" si="2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0.21</v>
      </c>
      <c r="AB232" s="10"/>
      <c r="AC232" s="18">
        <f t="shared" si="24"/>
        <v>4.4099999999999993E-2</v>
      </c>
      <c r="AD232" s="10"/>
      <c r="AE232" s="18">
        <f t="shared" si="25"/>
        <v>0</v>
      </c>
    </row>
    <row r="233" spans="2:31" ht="16.5" hidden="1" customHeight="1" outlineLevel="1" x14ac:dyDescent="0.3">
      <c r="B233" s="69" t="s">
        <v>325</v>
      </c>
      <c r="C233" s="79">
        <v>1</v>
      </c>
      <c r="D233" s="16"/>
      <c r="E233" s="28">
        <f t="shared" si="22"/>
        <v>0</v>
      </c>
      <c r="F233" s="57"/>
      <c r="G233" s="81">
        <f t="shared" si="2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1</v>
      </c>
      <c r="AB233" s="10"/>
      <c r="AC233" s="18">
        <f t="shared" si="24"/>
        <v>1</v>
      </c>
      <c r="AD233" s="10"/>
      <c r="AE233" s="18">
        <f t="shared" si="25"/>
        <v>0</v>
      </c>
    </row>
    <row r="234" spans="2:31" ht="16.5" hidden="1" customHeight="1" outlineLevel="1" x14ac:dyDescent="0.3">
      <c r="B234" s="68" t="s">
        <v>312</v>
      </c>
      <c r="C234" s="79">
        <v>0.28000000000000003</v>
      </c>
      <c r="D234" s="16"/>
      <c r="E234" s="28">
        <f t="shared" si="22"/>
        <v>0</v>
      </c>
      <c r="F234" s="57"/>
      <c r="G234" s="81">
        <f t="shared" si="2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0.28000000000000003</v>
      </c>
      <c r="AB234" s="10"/>
      <c r="AC234" s="18">
        <f t="shared" si="24"/>
        <v>7.8400000000000011E-2</v>
      </c>
      <c r="AD234" s="10"/>
      <c r="AE234" s="18">
        <f t="shared" si="25"/>
        <v>0</v>
      </c>
    </row>
    <row r="235" spans="2:31" ht="16.5" hidden="1" customHeight="1" outlineLevel="1" x14ac:dyDescent="0.3">
      <c r="B235" s="68" t="s">
        <v>307</v>
      </c>
      <c r="C235" s="79">
        <v>0.3</v>
      </c>
      <c r="D235" s="16"/>
      <c r="E235" s="28">
        <f t="shared" si="22"/>
        <v>0</v>
      </c>
      <c r="F235" s="57"/>
      <c r="G235" s="81">
        <f t="shared" si="2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0.3</v>
      </c>
      <c r="AB235" s="10"/>
      <c r="AC235" s="18">
        <f t="shared" si="24"/>
        <v>0.09</v>
      </c>
      <c r="AD235" s="10"/>
      <c r="AE235" s="18">
        <f t="shared" si="25"/>
        <v>0</v>
      </c>
    </row>
    <row r="236" spans="2:31" ht="16.5" hidden="1" customHeight="1" outlineLevel="1" x14ac:dyDescent="0.3">
      <c r="B236" s="68" t="s">
        <v>326</v>
      </c>
      <c r="C236" s="79">
        <v>8.5000000000000006E-2</v>
      </c>
      <c r="D236" s="16"/>
      <c r="E236" s="28">
        <f t="shared" si="22"/>
        <v>0</v>
      </c>
      <c r="F236" s="57"/>
      <c r="G236" s="81">
        <f t="shared" si="2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8.5000000000000006E-2</v>
      </c>
      <c r="AB236" s="10"/>
      <c r="AC236" s="18">
        <f t="shared" si="24"/>
        <v>7.2250000000000014E-3</v>
      </c>
      <c r="AD236" s="10"/>
      <c r="AE236" s="18">
        <f t="shared" si="25"/>
        <v>0</v>
      </c>
    </row>
    <row r="237" spans="2:31" ht="16.5" hidden="1" customHeight="1" outlineLevel="1" x14ac:dyDescent="0.3">
      <c r="B237" s="68" t="s">
        <v>327</v>
      </c>
      <c r="C237" s="79">
        <v>8.5000000000000006E-2</v>
      </c>
      <c r="D237" s="16"/>
      <c r="E237" s="28">
        <f t="shared" si="22"/>
        <v>0</v>
      </c>
      <c r="F237" s="57"/>
      <c r="G237" s="81">
        <f t="shared" si="2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 t="shared" si="24"/>
        <v>7.2250000000000014E-3</v>
      </c>
      <c r="AD237" s="10"/>
      <c r="AE237" s="18">
        <f t="shared" si="25"/>
        <v>0</v>
      </c>
    </row>
    <row r="238" spans="2:31" ht="16.5" hidden="1" customHeight="1" outlineLevel="1" x14ac:dyDescent="0.3">
      <c r="B238" s="68" t="s">
        <v>328</v>
      </c>
      <c r="C238" s="79">
        <v>9.5000000000000001E-2</v>
      </c>
      <c r="D238" s="16"/>
      <c r="E238" s="28">
        <f t="shared" si="22"/>
        <v>0</v>
      </c>
      <c r="F238" s="57"/>
      <c r="G238" s="81">
        <f t="shared" si="2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9.5000000000000001E-2</v>
      </c>
      <c r="AB238" s="10"/>
      <c r="AC238" s="18">
        <f t="shared" si="24"/>
        <v>9.025E-3</v>
      </c>
      <c r="AD238" s="10"/>
      <c r="AE238" s="18">
        <f t="shared" si="25"/>
        <v>0</v>
      </c>
    </row>
    <row r="239" spans="2:31" ht="16.5" hidden="1" customHeight="1" outlineLevel="1" x14ac:dyDescent="0.3">
      <c r="B239" s="68" t="s">
        <v>329</v>
      </c>
      <c r="C239" s="79">
        <v>0.25</v>
      </c>
      <c r="D239" s="16"/>
      <c r="E239" s="28">
        <f t="shared" si="22"/>
        <v>0</v>
      </c>
      <c r="F239" s="57"/>
      <c r="G239" s="81">
        <f t="shared" si="2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0.25</v>
      </c>
      <c r="AB239" s="10"/>
      <c r="AC239" s="18">
        <f t="shared" si="24"/>
        <v>6.25E-2</v>
      </c>
      <c r="AD239" s="10"/>
      <c r="AE239" s="18">
        <f t="shared" si="25"/>
        <v>0</v>
      </c>
    </row>
    <row r="240" spans="2:31" ht="16.5" hidden="1" customHeight="1" outlineLevel="1" x14ac:dyDescent="0.3">
      <c r="B240" s="68" t="s">
        <v>330</v>
      </c>
      <c r="C240" s="79">
        <v>0.47</v>
      </c>
      <c r="D240" s="16"/>
      <c r="E240" s="28">
        <f t="shared" si="22"/>
        <v>0</v>
      </c>
      <c r="F240" s="57"/>
      <c r="G240" s="81">
        <f t="shared" si="2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0.47</v>
      </c>
      <c r="AB240" s="10"/>
      <c r="AC240" s="18">
        <f t="shared" si="24"/>
        <v>0.22089999999999999</v>
      </c>
      <c r="AD240" s="10"/>
      <c r="AE240" s="18">
        <f t="shared" si="25"/>
        <v>0</v>
      </c>
    </row>
    <row r="241" spans="2:31" ht="16.5" hidden="1" customHeight="1" outlineLevel="1" x14ac:dyDescent="0.3">
      <c r="B241" s="68" t="s">
        <v>331</v>
      </c>
      <c r="C241" s="79">
        <v>0.25</v>
      </c>
      <c r="D241" s="16"/>
      <c r="E241" s="28">
        <f t="shared" si="22"/>
        <v>0</v>
      </c>
      <c r="F241" s="57"/>
      <c r="G241" s="81">
        <f t="shared" si="2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0.25</v>
      </c>
      <c r="AB241" s="10"/>
      <c r="AC241" s="18">
        <f t="shared" si="24"/>
        <v>6.25E-2</v>
      </c>
      <c r="AD241" s="10"/>
      <c r="AE241" s="18">
        <f t="shared" si="25"/>
        <v>0</v>
      </c>
    </row>
    <row r="242" spans="2:31" ht="16.5" hidden="1" customHeight="1" outlineLevel="1" thickBot="1" x14ac:dyDescent="0.3">
      <c r="B242" s="68" t="s">
        <v>332</v>
      </c>
      <c r="C242" s="80">
        <v>9.5000000000000001E-2</v>
      </c>
      <c r="D242" s="16"/>
      <c r="E242" s="37">
        <f t="shared" si="22"/>
        <v>0</v>
      </c>
      <c r="F242" s="61"/>
      <c r="G242" s="81">
        <f t="shared" si="2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9.5000000000000001E-2</v>
      </c>
      <c r="AB242" s="10"/>
      <c r="AC242" s="18">
        <f t="shared" si="24"/>
        <v>9.025E-3</v>
      </c>
      <c r="AD242" s="10"/>
      <c r="AE242" s="18">
        <f t="shared" si="25"/>
        <v>0</v>
      </c>
    </row>
    <row r="243" spans="2:31" s="5" customFormat="1" ht="19.5" hidden="1" collapsed="1" thickBot="1" x14ac:dyDescent="0.3">
      <c r="B243" s="48" t="s">
        <v>69</v>
      </c>
      <c r="C243" s="29"/>
      <c r="D243" s="16"/>
      <c r="E243" s="84">
        <f t="shared" si="22"/>
        <v>0</v>
      </c>
      <c r="F243" s="58"/>
      <c r="G243" s="85">
        <f t="shared" si="23"/>
        <v>0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9"/>
      <c r="Y243" s="9"/>
      <c r="Z243" s="8"/>
      <c r="AA243" s="24"/>
      <c r="AB243" s="27"/>
      <c r="AC243" s="25">
        <f>SUM(AC244:AC293)</f>
        <v>27.049099999999996</v>
      </c>
      <c r="AD243" s="27"/>
      <c r="AE243" s="25">
        <f>SUM(AE244:AE293)</f>
        <v>0</v>
      </c>
    </row>
    <row r="244" spans="2:31" ht="16.5" hidden="1" customHeight="1" outlineLevel="1" x14ac:dyDescent="0.3">
      <c r="B244" s="71" t="s">
        <v>283</v>
      </c>
      <c r="C244" s="12">
        <v>1</v>
      </c>
      <c r="D244" s="16"/>
      <c r="E244" s="36">
        <f t="shared" si="22"/>
        <v>0</v>
      </c>
      <c r="F244" s="59"/>
      <c r="G244" s="81">
        <f t="shared" si="23"/>
        <v>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  <c r="Y244" s="11"/>
      <c r="Z244" s="10"/>
      <c r="AA244" s="14">
        <v>1</v>
      </c>
      <c r="AB244" s="10"/>
      <c r="AC244" s="14">
        <f t="shared" ref="AC244:AC275" si="26">AA244*C244</f>
        <v>1</v>
      </c>
      <c r="AD244" s="10"/>
      <c r="AE244" s="14">
        <f t="shared" ref="AE244:AE275" si="27">AA244*F244</f>
        <v>0</v>
      </c>
    </row>
    <row r="245" spans="2:31" ht="16.5" hidden="1" customHeight="1" outlineLevel="1" x14ac:dyDescent="0.3">
      <c r="B245" s="50" t="s">
        <v>284</v>
      </c>
      <c r="C245" s="12">
        <v>0.4</v>
      </c>
      <c r="D245" s="16"/>
      <c r="E245" s="28">
        <f t="shared" si="22"/>
        <v>0</v>
      </c>
      <c r="F245" s="57"/>
      <c r="G245" s="81">
        <f t="shared" si="2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8">
        <v>0.4</v>
      </c>
      <c r="AB245" s="10"/>
      <c r="AC245" s="18">
        <f t="shared" si="26"/>
        <v>0.16000000000000003</v>
      </c>
      <c r="AD245" s="10"/>
      <c r="AE245" s="18">
        <f t="shared" si="27"/>
        <v>0</v>
      </c>
    </row>
    <row r="246" spans="2:31" ht="16.5" hidden="1" customHeight="1" outlineLevel="1" x14ac:dyDescent="0.3">
      <c r="B246" s="50" t="s">
        <v>70</v>
      </c>
      <c r="C246" s="12">
        <v>1</v>
      </c>
      <c r="D246" s="16"/>
      <c r="E246" s="28">
        <f t="shared" si="22"/>
        <v>0</v>
      </c>
      <c r="F246" s="57"/>
      <c r="G246" s="81">
        <f t="shared" si="2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1</v>
      </c>
      <c r="AB246" s="10"/>
      <c r="AC246" s="18">
        <f t="shared" si="26"/>
        <v>1</v>
      </c>
      <c r="AD246" s="10"/>
      <c r="AE246" s="18">
        <f t="shared" si="27"/>
        <v>0</v>
      </c>
    </row>
    <row r="247" spans="2:31" ht="16.5" hidden="1" customHeight="1" outlineLevel="1" x14ac:dyDescent="0.3">
      <c r="B247" s="50" t="s">
        <v>285</v>
      </c>
      <c r="C247" s="12">
        <v>1</v>
      </c>
      <c r="D247" s="16"/>
      <c r="E247" s="28">
        <f t="shared" si="22"/>
        <v>0</v>
      </c>
      <c r="F247" s="57"/>
      <c r="G247" s="81">
        <f t="shared" si="2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 t="shared" si="26"/>
        <v>1</v>
      </c>
      <c r="AD247" s="10"/>
      <c r="AE247" s="18">
        <f t="shared" si="27"/>
        <v>0</v>
      </c>
    </row>
    <row r="248" spans="2:31" ht="16.5" hidden="1" customHeight="1" outlineLevel="1" x14ac:dyDescent="0.3">
      <c r="B248" s="50" t="s">
        <v>71</v>
      </c>
      <c r="C248" s="12">
        <v>1</v>
      </c>
      <c r="D248" s="16"/>
      <c r="E248" s="28">
        <f t="shared" si="22"/>
        <v>0</v>
      </c>
      <c r="F248" s="57"/>
      <c r="G248" s="81">
        <f t="shared" si="2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 t="shared" si="26"/>
        <v>1</v>
      </c>
      <c r="AD248" s="10"/>
      <c r="AE248" s="18">
        <f t="shared" si="27"/>
        <v>0</v>
      </c>
    </row>
    <row r="249" spans="2:31" ht="16.5" hidden="1" customHeight="1" outlineLevel="1" x14ac:dyDescent="0.3">
      <c r="B249" s="50" t="s">
        <v>72</v>
      </c>
      <c r="C249" s="12">
        <v>1</v>
      </c>
      <c r="D249" s="16"/>
      <c r="E249" s="28">
        <f t="shared" si="22"/>
        <v>0</v>
      </c>
      <c r="F249" s="57"/>
      <c r="G249" s="81">
        <f t="shared" si="2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 t="shared" si="26"/>
        <v>1</v>
      </c>
      <c r="AD249" s="10"/>
      <c r="AE249" s="18">
        <f t="shared" si="27"/>
        <v>0</v>
      </c>
    </row>
    <row r="250" spans="2:31" ht="16.5" hidden="1" customHeight="1" outlineLevel="1" x14ac:dyDescent="0.3">
      <c r="B250" s="50" t="s">
        <v>73</v>
      </c>
      <c r="C250" s="12">
        <v>1</v>
      </c>
      <c r="D250" s="16"/>
      <c r="E250" s="28">
        <f t="shared" si="22"/>
        <v>0</v>
      </c>
      <c r="F250" s="57"/>
      <c r="G250" s="81">
        <f t="shared" si="2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 t="shared" si="26"/>
        <v>1</v>
      </c>
      <c r="AD250" s="10"/>
      <c r="AE250" s="18">
        <f t="shared" si="27"/>
        <v>0</v>
      </c>
    </row>
    <row r="251" spans="2:31" ht="16.5" hidden="1" customHeight="1" outlineLevel="1" x14ac:dyDescent="0.3">
      <c r="B251" s="50" t="s">
        <v>74</v>
      </c>
      <c r="C251" s="12">
        <v>1</v>
      </c>
      <c r="D251" s="16"/>
      <c r="E251" s="28">
        <f t="shared" si="22"/>
        <v>0</v>
      </c>
      <c r="F251" s="57"/>
      <c r="G251" s="81">
        <f t="shared" si="2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 t="shared" si="26"/>
        <v>1</v>
      </c>
      <c r="AD251" s="10"/>
      <c r="AE251" s="18">
        <f t="shared" si="27"/>
        <v>0</v>
      </c>
    </row>
    <row r="252" spans="2:31" ht="16.5" hidden="1" customHeight="1" outlineLevel="1" x14ac:dyDescent="0.3">
      <c r="B252" s="50" t="s">
        <v>75</v>
      </c>
      <c r="C252" s="12">
        <v>1</v>
      </c>
      <c r="D252" s="16"/>
      <c r="E252" s="28">
        <f t="shared" si="22"/>
        <v>0</v>
      </c>
      <c r="F252" s="57"/>
      <c r="G252" s="81">
        <f t="shared" si="23"/>
        <v>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 t="shared" si="26"/>
        <v>1</v>
      </c>
      <c r="AD252" s="10"/>
      <c r="AE252" s="18">
        <f t="shared" si="27"/>
        <v>0</v>
      </c>
    </row>
    <row r="253" spans="2:31" ht="16.5" hidden="1" customHeight="1" outlineLevel="1" x14ac:dyDescent="0.3">
      <c r="B253" s="50" t="s">
        <v>76</v>
      </c>
      <c r="C253" s="12">
        <v>1</v>
      </c>
      <c r="D253" s="16"/>
      <c r="E253" s="28">
        <f t="shared" si="22"/>
        <v>0</v>
      </c>
      <c r="F253" s="57"/>
      <c r="G253" s="81">
        <f t="shared" si="23"/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 t="shared" si="26"/>
        <v>1</v>
      </c>
      <c r="AD253" s="10"/>
      <c r="AE253" s="18">
        <f t="shared" si="27"/>
        <v>0</v>
      </c>
    </row>
    <row r="254" spans="2:31" ht="16.5" hidden="1" customHeight="1" outlineLevel="1" x14ac:dyDescent="0.3">
      <c r="B254" s="50" t="s">
        <v>286</v>
      </c>
      <c r="C254" s="12">
        <v>0.25</v>
      </c>
      <c r="D254" s="16"/>
      <c r="E254" s="28">
        <f t="shared" si="22"/>
        <v>0</v>
      </c>
      <c r="F254" s="57"/>
      <c r="G254" s="81">
        <f t="shared" si="2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0.25</v>
      </c>
      <c r="AB254" s="10"/>
      <c r="AC254" s="18">
        <f t="shared" si="26"/>
        <v>6.25E-2</v>
      </c>
      <c r="AD254" s="10"/>
      <c r="AE254" s="18">
        <f t="shared" si="27"/>
        <v>0</v>
      </c>
    </row>
    <row r="255" spans="2:31" ht="16.5" hidden="1" customHeight="1" outlineLevel="1" x14ac:dyDescent="0.3">
      <c r="B255" s="50" t="s">
        <v>77</v>
      </c>
      <c r="C255" s="12">
        <v>0.15</v>
      </c>
      <c r="D255" s="16"/>
      <c r="E255" s="28">
        <f t="shared" si="22"/>
        <v>0</v>
      </c>
      <c r="F255" s="57"/>
      <c r="G255" s="81">
        <f t="shared" si="2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0.15</v>
      </c>
      <c r="AB255" s="10"/>
      <c r="AC255" s="18">
        <f t="shared" si="26"/>
        <v>2.2499999999999999E-2</v>
      </c>
      <c r="AD255" s="10"/>
      <c r="AE255" s="18">
        <f t="shared" si="27"/>
        <v>0</v>
      </c>
    </row>
    <row r="256" spans="2:31" ht="16.5" hidden="1" customHeight="1" outlineLevel="1" x14ac:dyDescent="0.3">
      <c r="B256" s="50" t="s">
        <v>287</v>
      </c>
      <c r="C256" s="12">
        <v>1</v>
      </c>
      <c r="D256" s="16"/>
      <c r="E256" s="28">
        <f t="shared" si="22"/>
        <v>0</v>
      </c>
      <c r="F256" s="57"/>
      <c r="G256" s="81">
        <f t="shared" si="2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1</v>
      </c>
      <c r="AB256" s="10"/>
      <c r="AC256" s="18">
        <f t="shared" si="26"/>
        <v>1</v>
      </c>
      <c r="AD256" s="10"/>
      <c r="AE256" s="18">
        <f t="shared" si="27"/>
        <v>0</v>
      </c>
    </row>
    <row r="257" spans="2:31" ht="16.5" hidden="1" customHeight="1" outlineLevel="1" x14ac:dyDescent="0.3">
      <c r="B257" s="50" t="s">
        <v>78</v>
      </c>
      <c r="C257" s="12">
        <v>1</v>
      </c>
      <c r="D257" s="16"/>
      <c r="E257" s="28">
        <f t="shared" si="22"/>
        <v>0</v>
      </c>
      <c r="F257" s="57"/>
      <c r="G257" s="81">
        <f t="shared" si="2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 t="shared" si="26"/>
        <v>1</v>
      </c>
      <c r="AD257" s="10"/>
      <c r="AE257" s="18">
        <f t="shared" si="27"/>
        <v>0</v>
      </c>
    </row>
    <row r="258" spans="2:31" ht="16.5" hidden="1" customHeight="1" outlineLevel="1" x14ac:dyDescent="0.3">
      <c r="B258" s="50" t="s">
        <v>233</v>
      </c>
      <c r="C258" s="12">
        <v>1</v>
      </c>
      <c r="D258" s="16"/>
      <c r="E258" s="28">
        <f t="shared" si="22"/>
        <v>0</v>
      </c>
      <c r="F258" s="57"/>
      <c r="G258" s="81">
        <f t="shared" si="2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 t="shared" si="26"/>
        <v>1</v>
      </c>
      <c r="AD258" s="10"/>
      <c r="AE258" s="18">
        <f t="shared" si="27"/>
        <v>0</v>
      </c>
    </row>
    <row r="259" spans="2:31" ht="16.5" hidden="1" customHeight="1" outlineLevel="1" x14ac:dyDescent="0.3">
      <c r="B259" s="50" t="s">
        <v>79</v>
      </c>
      <c r="C259" s="12">
        <v>0.45</v>
      </c>
      <c r="D259" s="16"/>
      <c r="E259" s="28">
        <f t="shared" si="22"/>
        <v>0</v>
      </c>
      <c r="F259" s="57"/>
      <c r="G259" s="81">
        <f t="shared" si="2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0.45</v>
      </c>
      <c r="AB259" s="10"/>
      <c r="AC259" s="18">
        <f t="shared" si="26"/>
        <v>0.20250000000000001</v>
      </c>
      <c r="AD259" s="10"/>
      <c r="AE259" s="18">
        <f t="shared" si="27"/>
        <v>0</v>
      </c>
    </row>
    <row r="260" spans="2:31" ht="16.5" hidden="1" customHeight="1" outlineLevel="1" x14ac:dyDescent="0.3">
      <c r="B260" s="50" t="s">
        <v>80</v>
      </c>
      <c r="C260" s="12">
        <v>1</v>
      </c>
      <c r="D260" s="16"/>
      <c r="E260" s="28">
        <f t="shared" si="22"/>
        <v>0</v>
      </c>
      <c r="F260" s="57"/>
      <c r="G260" s="81">
        <f t="shared" si="2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1</v>
      </c>
      <c r="AB260" s="10"/>
      <c r="AC260" s="18">
        <f t="shared" si="26"/>
        <v>1</v>
      </c>
      <c r="AD260" s="10"/>
      <c r="AE260" s="18">
        <f t="shared" si="27"/>
        <v>0</v>
      </c>
    </row>
    <row r="261" spans="2:31" ht="16.5" hidden="1" customHeight="1" outlineLevel="1" x14ac:dyDescent="0.3">
      <c r="B261" s="50" t="s">
        <v>81</v>
      </c>
      <c r="C261" s="12">
        <v>0.25</v>
      </c>
      <c r="D261" s="16"/>
      <c r="E261" s="28">
        <f t="shared" ref="E261:E324" si="28">D261*C261</f>
        <v>0</v>
      </c>
      <c r="F261" s="57"/>
      <c r="G261" s="81">
        <f t="shared" ref="G261:G324" si="29">E261-F261</f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0.25</v>
      </c>
      <c r="AB261" s="10"/>
      <c r="AC261" s="18">
        <f t="shared" si="26"/>
        <v>6.25E-2</v>
      </c>
      <c r="AD261" s="10"/>
      <c r="AE261" s="18">
        <f t="shared" si="27"/>
        <v>0</v>
      </c>
    </row>
    <row r="262" spans="2:31" ht="16.5" hidden="1" customHeight="1" outlineLevel="1" x14ac:dyDescent="0.3">
      <c r="B262" s="50" t="s">
        <v>288</v>
      </c>
      <c r="C262" s="12">
        <v>0.45</v>
      </c>
      <c r="D262" s="16"/>
      <c r="E262" s="28">
        <f t="shared" si="28"/>
        <v>0</v>
      </c>
      <c r="F262" s="57"/>
      <c r="G262" s="81">
        <f t="shared" si="29"/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0.45</v>
      </c>
      <c r="AB262" s="10"/>
      <c r="AC262" s="18">
        <f t="shared" si="26"/>
        <v>0.20250000000000001</v>
      </c>
      <c r="AD262" s="10"/>
      <c r="AE262" s="18">
        <f t="shared" si="27"/>
        <v>0</v>
      </c>
    </row>
    <row r="263" spans="2:31" ht="16.5" hidden="1" customHeight="1" outlineLevel="1" x14ac:dyDescent="0.3">
      <c r="B263" s="50" t="s">
        <v>82</v>
      </c>
      <c r="C263" s="12">
        <v>1</v>
      </c>
      <c r="D263" s="16"/>
      <c r="E263" s="28">
        <f t="shared" si="28"/>
        <v>0</v>
      </c>
      <c r="F263" s="57"/>
      <c r="G263" s="81">
        <f t="shared" si="29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1</v>
      </c>
      <c r="AB263" s="10"/>
      <c r="AC263" s="18">
        <f t="shared" si="26"/>
        <v>1</v>
      </c>
      <c r="AD263" s="10"/>
      <c r="AE263" s="18">
        <f t="shared" si="27"/>
        <v>0</v>
      </c>
    </row>
    <row r="264" spans="2:31" ht="16.5" hidden="1" customHeight="1" outlineLevel="1" x14ac:dyDescent="0.3">
      <c r="B264" s="50" t="s">
        <v>289</v>
      </c>
      <c r="C264" s="12">
        <v>0.12</v>
      </c>
      <c r="D264" s="16"/>
      <c r="E264" s="28">
        <f t="shared" si="28"/>
        <v>0</v>
      </c>
      <c r="F264" s="57"/>
      <c r="G264" s="81">
        <f t="shared" si="29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0.12</v>
      </c>
      <c r="AB264" s="10"/>
      <c r="AC264" s="18">
        <f t="shared" si="26"/>
        <v>1.44E-2</v>
      </c>
      <c r="AD264" s="10"/>
      <c r="AE264" s="18">
        <f t="shared" si="27"/>
        <v>0</v>
      </c>
    </row>
    <row r="265" spans="2:31" ht="16.5" hidden="1" customHeight="1" outlineLevel="1" x14ac:dyDescent="0.3">
      <c r="B265" s="50" t="s">
        <v>83</v>
      </c>
      <c r="C265" s="12">
        <v>0.25</v>
      </c>
      <c r="D265" s="16"/>
      <c r="E265" s="28">
        <f t="shared" si="28"/>
        <v>0</v>
      </c>
      <c r="F265" s="57"/>
      <c r="G265" s="81">
        <f t="shared" si="29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0.25</v>
      </c>
      <c r="AB265" s="10"/>
      <c r="AC265" s="18">
        <f t="shared" si="26"/>
        <v>6.25E-2</v>
      </c>
      <c r="AD265" s="10"/>
      <c r="AE265" s="18">
        <f t="shared" si="27"/>
        <v>0</v>
      </c>
    </row>
    <row r="266" spans="2:31" ht="16.5" hidden="1" customHeight="1" outlineLevel="1" x14ac:dyDescent="0.3">
      <c r="B266" s="50" t="s">
        <v>290</v>
      </c>
      <c r="C266" s="12">
        <v>1</v>
      </c>
      <c r="D266" s="16"/>
      <c r="E266" s="28">
        <f t="shared" si="28"/>
        <v>0</v>
      </c>
      <c r="F266" s="57"/>
      <c r="G266" s="81">
        <f t="shared" si="29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1</v>
      </c>
      <c r="AB266" s="10"/>
      <c r="AC266" s="18">
        <f t="shared" si="26"/>
        <v>1</v>
      </c>
      <c r="AD266" s="10"/>
      <c r="AE266" s="18">
        <f t="shared" si="27"/>
        <v>0</v>
      </c>
    </row>
    <row r="267" spans="2:31" ht="16.5" hidden="1" customHeight="1" outlineLevel="1" x14ac:dyDescent="0.3">
      <c r="B267" s="50" t="s">
        <v>84</v>
      </c>
      <c r="C267" s="12">
        <v>0.1</v>
      </c>
      <c r="D267" s="16"/>
      <c r="E267" s="28">
        <f t="shared" si="28"/>
        <v>0</v>
      </c>
      <c r="F267" s="57"/>
      <c r="G267" s="81">
        <f t="shared" si="29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0.1</v>
      </c>
      <c r="AB267" s="10"/>
      <c r="AC267" s="18">
        <f t="shared" si="26"/>
        <v>1.0000000000000002E-2</v>
      </c>
      <c r="AD267" s="10"/>
      <c r="AE267" s="18">
        <f t="shared" si="27"/>
        <v>0</v>
      </c>
    </row>
    <row r="268" spans="2:31" ht="16.5" hidden="1" customHeight="1" outlineLevel="1" x14ac:dyDescent="0.3">
      <c r="B268" s="50" t="s">
        <v>85</v>
      </c>
      <c r="C268" s="12">
        <v>1</v>
      </c>
      <c r="D268" s="16"/>
      <c r="E268" s="28">
        <f t="shared" si="28"/>
        <v>0</v>
      </c>
      <c r="F268" s="57"/>
      <c r="G268" s="81">
        <f t="shared" si="29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1</v>
      </c>
      <c r="AB268" s="10"/>
      <c r="AC268" s="18">
        <f t="shared" si="26"/>
        <v>1</v>
      </c>
      <c r="AD268" s="10"/>
      <c r="AE268" s="18">
        <f t="shared" si="27"/>
        <v>0</v>
      </c>
    </row>
    <row r="269" spans="2:31" ht="16.5" hidden="1" customHeight="1" outlineLevel="1" x14ac:dyDescent="0.3">
      <c r="B269" s="50" t="s">
        <v>291</v>
      </c>
      <c r="C269" s="12">
        <v>0.45</v>
      </c>
      <c r="D269" s="16"/>
      <c r="E269" s="28">
        <f t="shared" si="28"/>
        <v>0</v>
      </c>
      <c r="F269" s="57"/>
      <c r="G269" s="81">
        <f t="shared" si="29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0.45</v>
      </c>
      <c r="AB269" s="10"/>
      <c r="AC269" s="18">
        <f t="shared" si="26"/>
        <v>0.20250000000000001</v>
      </c>
      <c r="AD269" s="10"/>
      <c r="AE269" s="18">
        <f t="shared" si="27"/>
        <v>0</v>
      </c>
    </row>
    <row r="270" spans="2:31" ht="16.5" hidden="1" customHeight="1" outlineLevel="1" x14ac:dyDescent="0.3">
      <c r="B270" s="50" t="s">
        <v>86</v>
      </c>
      <c r="C270" s="12">
        <v>1</v>
      </c>
      <c r="D270" s="16"/>
      <c r="E270" s="28">
        <f t="shared" si="28"/>
        <v>0</v>
      </c>
      <c r="F270" s="57"/>
      <c r="G270" s="81">
        <f t="shared" si="29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1</v>
      </c>
      <c r="AB270" s="10"/>
      <c r="AC270" s="18">
        <f t="shared" si="26"/>
        <v>1</v>
      </c>
      <c r="AD270" s="10"/>
      <c r="AE270" s="18">
        <f t="shared" si="27"/>
        <v>0</v>
      </c>
    </row>
    <row r="271" spans="2:31" ht="16.5" hidden="1" customHeight="1" outlineLevel="1" x14ac:dyDescent="0.3">
      <c r="B271" s="50" t="s">
        <v>292</v>
      </c>
      <c r="C271" s="12">
        <v>0.1</v>
      </c>
      <c r="D271" s="16"/>
      <c r="E271" s="28">
        <f t="shared" si="28"/>
        <v>0</v>
      </c>
      <c r="F271" s="57"/>
      <c r="G271" s="81">
        <f t="shared" si="29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0.1</v>
      </c>
      <c r="AB271" s="10"/>
      <c r="AC271" s="18">
        <f t="shared" si="26"/>
        <v>1.0000000000000002E-2</v>
      </c>
      <c r="AD271" s="10"/>
      <c r="AE271" s="18">
        <f t="shared" si="27"/>
        <v>0</v>
      </c>
    </row>
    <row r="272" spans="2:31" ht="16.5" hidden="1" customHeight="1" outlineLevel="1" x14ac:dyDescent="0.3">
      <c r="B272" s="50" t="s">
        <v>248</v>
      </c>
      <c r="C272" s="12">
        <v>1</v>
      </c>
      <c r="D272" s="16"/>
      <c r="E272" s="28">
        <f t="shared" si="28"/>
        <v>0</v>
      </c>
      <c r="F272" s="57"/>
      <c r="G272" s="81">
        <f t="shared" si="29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1</v>
      </c>
      <c r="AB272" s="10"/>
      <c r="AC272" s="18">
        <f t="shared" si="26"/>
        <v>1</v>
      </c>
      <c r="AD272" s="10"/>
      <c r="AE272" s="18">
        <f t="shared" si="27"/>
        <v>0</v>
      </c>
    </row>
    <row r="273" spans="2:31" ht="16.5" hidden="1" customHeight="1" outlineLevel="1" x14ac:dyDescent="0.3">
      <c r="B273" s="50" t="s">
        <v>293</v>
      </c>
      <c r="C273" s="12">
        <v>1</v>
      </c>
      <c r="D273" s="16"/>
      <c r="E273" s="28">
        <f t="shared" si="28"/>
        <v>0</v>
      </c>
      <c r="F273" s="57"/>
      <c r="G273" s="81">
        <f t="shared" si="29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 t="shared" si="26"/>
        <v>1</v>
      </c>
      <c r="AD273" s="10"/>
      <c r="AE273" s="18">
        <f t="shared" si="27"/>
        <v>0</v>
      </c>
    </row>
    <row r="274" spans="2:31" ht="16.5" hidden="1" customHeight="1" outlineLevel="1" x14ac:dyDescent="0.3">
      <c r="B274" s="50" t="s">
        <v>294</v>
      </c>
      <c r="C274" s="12">
        <v>1</v>
      </c>
      <c r="D274" s="16"/>
      <c r="E274" s="28">
        <f t="shared" si="28"/>
        <v>0</v>
      </c>
      <c r="F274" s="57"/>
      <c r="G274" s="81">
        <f t="shared" si="29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 t="shared" si="26"/>
        <v>1</v>
      </c>
      <c r="AD274" s="10"/>
      <c r="AE274" s="18">
        <f t="shared" si="27"/>
        <v>0</v>
      </c>
    </row>
    <row r="275" spans="2:31" ht="16.5" hidden="1" customHeight="1" outlineLevel="1" x14ac:dyDescent="0.3">
      <c r="B275" s="50" t="s">
        <v>295</v>
      </c>
      <c r="C275" s="12">
        <v>0.4</v>
      </c>
      <c r="D275" s="16"/>
      <c r="E275" s="28">
        <f t="shared" si="28"/>
        <v>0</v>
      </c>
      <c r="F275" s="57"/>
      <c r="G275" s="81">
        <f t="shared" si="29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0.4</v>
      </c>
      <c r="AB275" s="10"/>
      <c r="AC275" s="18">
        <f t="shared" si="26"/>
        <v>0.16000000000000003</v>
      </c>
      <c r="AD275" s="10"/>
      <c r="AE275" s="18">
        <f t="shared" si="27"/>
        <v>0</v>
      </c>
    </row>
    <row r="276" spans="2:31" ht="16.5" hidden="1" customHeight="1" outlineLevel="1" x14ac:dyDescent="0.3">
      <c r="B276" s="50" t="s">
        <v>87</v>
      </c>
      <c r="C276" s="12">
        <v>1</v>
      </c>
      <c r="D276" s="16"/>
      <c r="E276" s="28">
        <f t="shared" si="28"/>
        <v>0</v>
      </c>
      <c r="F276" s="57"/>
      <c r="G276" s="81">
        <f t="shared" si="29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1</v>
      </c>
      <c r="AB276" s="10"/>
      <c r="AC276" s="18">
        <f t="shared" ref="AC276:AC293" si="30">AA276*C276</f>
        <v>1</v>
      </c>
      <c r="AD276" s="10"/>
      <c r="AE276" s="18">
        <f t="shared" ref="AE276:AE293" si="31">AA276*F276</f>
        <v>0</v>
      </c>
    </row>
    <row r="277" spans="2:31" ht="16.5" hidden="1" customHeight="1" outlineLevel="1" x14ac:dyDescent="0.3">
      <c r="B277" s="50" t="s">
        <v>88</v>
      </c>
      <c r="C277" s="12">
        <v>1</v>
      </c>
      <c r="D277" s="16"/>
      <c r="E277" s="28">
        <f t="shared" si="28"/>
        <v>0</v>
      </c>
      <c r="F277" s="57"/>
      <c r="G277" s="81">
        <f t="shared" si="29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 t="shared" si="30"/>
        <v>1</v>
      </c>
      <c r="AD277" s="10"/>
      <c r="AE277" s="18">
        <f t="shared" si="31"/>
        <v>0</v>
      </c>
    </row>
    <row r="278" spans="2:31" ht="16.5" hidden="1" customHeight="1" outlineLevel="1" x14ac:dyDescent="0.3">
      <c r="B278" s="50" t="s">
        <v>89</v>
      </c>
      <c r="C278" s="12">
        <v>0.3</v>
      </c>
      <c r="D278" s="16"/>
      <c r="E278" s="28">
        <f t="shared" si="28"/>
        <v>0</v>
      </c>
      <c r="F278" s="57"/>
      <c r="G278" s="81">
        <f t="shared" si="29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0.3</v>
      </c>
      <c r="AB278" s="10"/>
      <c r="AC278" s="18">
        <f t="shared" si="30"/>
        <v>0.09</v>
      </c>
      <c r="AD278" s="10"/>
      <c r="AE278" s="18">
        <f t="shared" si="31"/>
        <v>0</v>
      </c>
    </row>
    <row r="279" spans="2:31" ht="16.5" hidden="1" customHeight="1" outlineLevel="1" x14ac:dyDescent="0.3">
      <c r="B279" s="50" t="s">
        <v>90</v>
      </c>
      <c r="C279" s="12">
        <v>0.4</v>
      </c>
      <c r="D279" s="16"/>
      <c r="E279" s="28">
        <f t="shared" si="28"/>
        <v>0</v>
      </c>
      <c r="F279" s="57"/>
      <c r="G279" s="81">
        <f t="shared" si="29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0.4</v>
      </c>
      <c r="AB279" s="10"/>
      <c r="AC279" s="18">
        <f t="shared" si="30"/>
        <v>0.16000000000000003</v>
      </c>
      <c r="AD279" s="10"/>
      <c r="AE279" s="18">
        <f t="shared" si="31"/>
        <v>0</v>
      </c>
    </row>
    <row r="280" spans="2:31" ht="16.5" hidden="1" customHeight="1" outlineLevel="1" x14ac:dyDescent="0.3">
      <c r="B280" s="50" t="s">
        <v>91</v>
      </c>
      <c r="C280" s="12">
        <v>0.4</v>
      </c>
      <c r="D280" s="16"/>
      <c r="E280" s="28">
        <f t="shared" si="28"/>
        <v>0</v>
      </c>
      <c r="F280" s="57"/>
      <c r="G280" s="81">
        <f t="shared" si="29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 t="shared" si="30"/>
        <v>0.16000000000000003</v>
      </c>
      <c r="AD280" s="10"/>
      <c r="AE280" s="18">
        <f t="shared" si="31"/>
        <v>0</v>
      </c>
    </row>
    <row r="281" spans="2:31" ht="16.5" hidden="1" customHeight="1" outlineLevel="1" x14ac:dyDescent="0.3">
      <c r="B281" s="50" t="s">
        <v>92</v>
      </c>
      <c r="C281" s="12">
        <v>0.4</v>
      </c>
      <c r="D281" s="16"/>
      <c r="E281" s="28">
        <f t="shared" si="28"/>
        <v>0</v>
      </c>
      <c r="F281" s="57"/>
      <c r="G281" s="81">
        <f t="shared" si="29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 t="shared" si="30"/>
        <v>0.16000000000000003</v>
      </c>
      <c r="AD281" s="10"/>
      <c r="AE281" s="18">
        <f t="shared" si="31"/>
        <v>0</v>
      </c>
    </row>
    <row r="282" spans="2:31" ht="16.5" hidden="1" customHeight="1" outlineLevel="1" x14ac:dyDescent="0.3">
      <c r="B282" s="50" t="s">
        <v>93</v>
      </c>
      <c r="C282" s="12">
        <v>0.31</v>
      </c>
      <c r="D282" s="16"/>
      <c r="E282" s="28">
        <f t="shared" si="28"/>
        <v>0</v>
      </c>
      <c r="F282" s="57"/>
      <c r="G282" s="81">
        <f t="shared" si="29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0.31</v>
      </c>
      <c r="AB282" s="10"/>
      <c r="AC282" s="18">
        <f t="shared" si="30"/>
        <v>9.6100000000000005E-2</v>
      </c>
      <c r="AD282" s="10"/>
      <c r="AE282" s="18">
        <f t="shared" si="31"/>
        <v>0</v>
      </c>
    </row>
    <row r="283" spans="2:31" ht="16.5" hidden="1" customHeight="1" outlineLevel="1" x14ac:dyDescent="0.3">
      <c r="B283" s="50" t="s">
        <v>94</v>
      </c>
      <c r="C283" s="12">
        <v>0.35</v>
      </c>
      <c r="D283" s="16"/>
      <c r="E283" s="28">
        <f t="shared" si="28"/>
        <v>0</v>
      </c>
      <c r="F283" s="57"/>
      <c r="G283" s="81">
        <f t="shared" si="29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0.35</v>
      </c>
      <c r="AB283" s="10"/>
      <c r="AC283" s="18">
        <f t="shared" si="30"/>
        <v>0.12249999999999998</v>
      </c>
      <c r="AD283" s="10"/>
      <c r="AE283" s="18">
        <f t="shared" si="31"/>
        <v>0</v>
      </c>
    </row>
    <row r="284" spans="2:31" ht="16.5" hidden="1" customHeight="1" outlineLevel="1" x14ac:dyDescent="0.3">
      <c r="B284" s="50" t="s">
        <v>95</v>
      </c>
      <c r="C284" s="12">
        <v>0.28000000000000003</v>
      </c>
      <c r="D284" s="16"/>
      <c r="E284" s="28">
        <f t="shared" si="28"/>
        <v>0</v>
      </c>
      <c r="F284" s="57"/>
      <c r="G284" s="81">
        <f t="shared" si="29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0.28000000000000003</v>
      </c>
      <c r="AB284" s="10"/>
      <c r="AC284" s="18">
        <f t="shared" si="30"/>
        <v>7.8400000000000011E-2</v>
      </c>
      <c r="AD284" s="10"/>
      <c r="AE284" s="18">
        <f t="shared" si="31"/>
        <v>0</v>
      </c>
    </row>
    <row r="285" spans="2:31" ht="16.5" hidden="1" customHeight="1" outlineLevel="1" x14ac:dyDescent="0.3">
      <c r="B285" s="50" t="s">
        <v>96</v>
      </c>
      <c r="C285" s="12">
        <v>0.35</v>
      </c>
      <c r="D285" s="16"/>
      <c r="E285" s="28">
        <f t="shared" si="28"/>
        <v>0</v>
      </c>
      <c r="F285" s="57"/>
      <c r="G285" s="81">
        <f t="shared" si="29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0.35</v>
      </c>
      <c r="AB285" s="10"/>
      <c r="AC285" s="18">
        <f t="shared" si="30"/>
        <v>0.12249999999999998</v>
      </c>
      <c r="AD285" s="10"/>
      <c r="AE285" s="18">
        <f t="shared" si="31"/>
        <v>0</v>
      </c>
    </row>
    <row r="286" spans="2:31" ht="16.5" hidden="1" customHeight="1" outlineLevel="1" x14ac:dyDescent="0.3">
      <c r="B286" s="50" t="s">
        <v>97</v>
      </c>
      <c r="C286" s="12">
        <v>0.28000000000000003</v>
      </c>
      <c r="D286" s="16"/>
      <c r="E286" s="28">
        <f t="shared" si="28"/>
        <v>0</v>
      </c>
      <c r="F286" s="57"/>
      <c r="G286" s="81">
        <f t="shared" si="29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0.28000000000000003</v>
      </c>
      <c r="AB286" s="10"/>
      <c r="AC286" s="18">
        <f t="shared" si="30"/>
        <v>7.8400000000000011E-2</v>
      </c>
      <c r="AD286" s="10"/>
      <c r="AE286" s="18">
        <f t="shared" si="31"/>
        <v>0</v>
      </c>
    </row>
    <row r="287" spans="2:31" ht="16.5" hidden="1" customHeight="1" outlineLevel="1" x14ac:dyDescent="0.3">
      <c r="B287" s="50" t="s">
        <v>364</v>
      </c>
      <c r="C287" s="12">
        <v>0.35</v>
      </c>
      <c r="D287" s="16"/>
      <c r="E287" s="28">
        <f t="shared" si="28"/>
        <v>0</v>
      </c>
      <c r="F287" s="57"/>
      <c r="G287" s="81">
        <f t="shared" si="29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0.35</v>
      </c>
      <c r="AB287" s="10"/>
      <c r="AC287" s="18">
        <f t="shared" si="30"/>
        <v>0.12249999999999998</v>
      </c>
      <c r="AD287" s="10"/>
      <c r="AE287" s="18">
        <f t="shared" si="31"/>
        <v>0</v>
      </c>
    </row>
    <row r="288" spans="2:31" ht="16.5" hidden="1" customHeight="1" outlineLevel="1" x14ac:dyDescent="0.3">
      <c r="B288" s="50" t="s">
        <v>296</v>
      </c>
      <c r="C288" s="12">
        <v>1</v>
      </c>
      <c r="D288" s="16"/>
      <c r="E288" s="28">
        <f t="shared" si="28"/>
        <v>0</v>
      </c>
      <c r="F288" s="57"/>
      <c r="G288" s="81">
        <f t="shared" si="29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1</v>
      </c>
      <c r="AB288" s="10"/>
      <c r="AC288" s="18">
        <f t="shared" si="30"/>
        <v>1</v>
      </c>
      <c r="AD288" s="10"/>
      <c r="AE288" s="18">
        <f t="shared" si="31"/>
        <v>0</v>
      </c>
    </row>
    <row r="289" spans="2:31" ht="16.5" hidden="1" customHeight="1" outlineLevel="1" x14ac:dyDescent="0.3">
      <c r="B289" s="50" t="s">
        <v>231</v>
      </c>
      <c r="C289" s="12">
        <v>0.28000000000000003</v>
      </c>
      <c r="D289" s="16"/>
      <c r="E289" s="28">
        <f t="shared" si="28"/>
        <v>0</v>
      </c>
      <c r="F289" s="57"/>
      <c r="G289" s="81">
        <f t="shared" si="29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0.28000000000000003</v>
      </c>
      <c r="AB289" s="10"/>
      <c r="AC289" s="18">
        <f t="shared" si="30"/>
        <v>7.8400000000000011E-2</v>
      </c>
      <c r="AD289" s="10"/>
      <c r="AE289" s="18">
        <f t="shared" si="31"/>
        <v>0</v>
      </c>
    </row>
    <row r="290" spans="2:31" ht="16.5" hidden="1" customHeight="1" outlineLevel="1" x14ac:dyDescent="0.3">
      <c r="B290" s="50" t="s">
        <v>232</v>
      </c>
      <c r="C290" s="12">
        <v>0.28000000000000003</v>
      </c>
      <c r="D290" s="16"/>
      <c r="E290" s="28">
        <f t="shared" si="28"/>
        <v>0</v>
      </c>
      <c r="F290" s="57"/>
      <c r="G290" s="81">
        <f t="shared" si="29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 t="shared" si="30"/>
        <v>7.8400000000000011E-2</v>
      </c>
      <c r="AD290" s="10"/>
      <c r="AE290" s="18">
        <f t="shared" si="31"/>
        <v>0</v>
      </c>
    </row>
    <row r="291" spans="2:31" ht="16.5" hidden="1" customHeight="1" outlineLevel="1" x14ac:dyDescent="0.3">
      <c r="B291" s="50" t="s">
        <v>496</v>
      </c>
      <c r="C291" s="12">
        <v>0.28000000000000003</v>
      </c>
      <c r="D291" s="16"/>
      <c r="E291" s="28">
        <f t="shared" si="28"/>
        <v>0</v>
      </c>
      <c r="F291" s="57"/>
      <c r="G291" s="81">
        <f t="shared" si="29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1</v>
      </c>
      <c r="AB291" s="10"/>
      <c r="AC291" s="18">
        <f t="shared" si="30"/>
        <v>0.28000000000000003</v>
      </c>
      <c r="AD291" s="10"/>
      <c r="AE291" s="18">
        <f t="shared" si="31"/>
        <v>0</v>
      </c>
    </row>
    <row r="292" spans="2:31" ht="16.5" hidden="1" customHeight="1" outlineLevel="1" x14ac:dyDescent="0.3">
      <c r="B292" s="50" t="s">
        <v>495</v>
      </c>
      <c r="C292" s="12">
        <v>0.25</v>
      </c>
      <c r="D292" s="16"/>
      <c r="E292" s="28">
        <f t="shared" si="28"/>
        <v>0</v>
      </c>
      <c r="F292" s="57"/>
      <c r="G292" s="81">
        <f t="shared" si="29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 t="shared" si="30"/>
        <v>0.25</v>
      </c>
      <c r="AD292" s="10"/>
      <c r="AE292" s="18">
        <f t="shared" si="31"/>
        <v>0</v>
      </c>
    </row>
    <row r="293" spans="2:31" ht="16.5" hidden="1" customHeight="1" outlineLevel="1" x14ac:dyDescent="0.3">
      <c r="B293" s="50" t="s">
        <v>367</v>
      </c>
      <c r="C293" s="12">
        <v>1</v>
      </c>
      <c r="D293" s="16"/>
      <c r="E293" s="28">
        <f t="shared" si="28"/>
        <v>0</v>
      </c>
      <c r="F293" s="57"/>
      <c r="G293" s="81">
        <f t="shared" si="29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 t="shared" si="30"/>
        <v>1</v>
      </c>
      <c r="AD293" s="10"/>
      <c r="AE293" s="18">
        <f t="shared" si="31"/>
        <v>0</v>
      </c>
    </row>
    <row r="294" spans="2:31" ht="16.5" hidden="1" customHeight="1" outlineLevel="1" x14ac:dyDescent="0.3">
      <c r="B294" s="72" t="s">
        <v>488</v>
      </c>
      <c r="C294" s="12">
        <v>1</v>
      </c>
      <c r="D294" s="16"/>
      <c r="E294" s="28">
        <f t="shared" si="28"/>
        <v>0</v>
      </c>
      <c r="F294" s="60"/>
      <c r="G294" s="81">
        <f t="shared" si="29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52"/>
      <c r="AB294" s="10"/>
      <c r="AC294" s="18"/>
      <c r="AD294" s="10"/>
      <c r="AE294" s="18"/>
    </row>
    <row r="295" spans="2:31" ht="16.5" hidden="1" customHeight="1" outlineLevel="1" x14ac:dyDescent="0.3">
      <c r="B295" s="72" t="s">
        <v>489</v>
      </c>
      <c r="C295" s="12">
        <v>1</v>
      </c>
      <c r="D295" s="16"/>
      <c r="E295" s="28">
        <f t="shared" si="28"/>
        <v>0</v>
      </c>
      <c r="F295" s="60"/>
      <c r="G295" s="81">
        <f t="shared" si="29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52"/>
      <c r="AB295" s="10"/>
      <c r="AC295" s="18"/>
      <c r="AD295" s="10"/>
      <c r="AE295" s="18"/>
    </row>
    <row r="296" spans="2:31" ht="16.5" hidden="1" customHeight="1" outlineLevel="1" x14ac:dyDescent="0.3">
      <c r="B296" s="72" t="s">
        <v>490</v>
      </c>
      <c r="C296" s="12">
        <v>1</v>
      </c>
      <c r="D296" s="16"/>
      <c r="E296" s="28">
        <f t="shared" si="28"/>
        <v>0</v>
      </c>
      <c r="F296" s="60"/>
      <c r="G296" s="81">
        <f t="shared" si="29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52"/>
      <c r="AB296" s="10"/>
      <c r="AC296" s="18"/>
      <c r="AD296" s="10"/>
      <c r="AE296" s="18"/>
    </row>
    <row r="297" spans="2:31" ht="16.5" hidden="1" customHeight="1" outlineLevel="1" thickBot="1" x14ac:dyDescent="0.3">
      <c r="B297" s="73" t="s">
        <v>485</v>
      </c>
      <c r="C297" s="18">
        <v>1</v>
      </c>
      <c r="D297" s="19"/>
      <c r="E297" s="37">
        <f t="shared" si="28"/>
        <v>0</v>
      </c>
      <c r="F297" s="60"/>
      <c r="G297" s="83">
        <f t="shared" si="29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52"/>
      <c r="AB297" s="10"/>
      <c r="AC297" s="18"/>
      <c r="AD297" s="10"/>
      <c r="AE297" s="18"/>
    </row>
    <row r="298" spans="2:31" s="5" customFormat="1" ht="19.5" hidden="1" collapsed="1" thickBot="1" x14ac:dyDescent="0.3">
      <c r="B298" s="48" t="s">
        <v>130</v>
      </c>
      <c r="C298" s="29"/>
      <c r="D298" s="48"/>
      <c r="E298" s="84">
        <f>E312</f>
        <v>0</v>
      </c>
      <c r="F298" s="58">
        <f>F312</f>
        <v>0</v>
      </c>
      <c r="G298" s="84">
        <f>G312</f>
        <v>0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9"/>
      <c r="Y298" s="9"/>
      <c r="Z298" s="8"/>
      <c r="AA298" s="24"/>
      <c r="AB298" s="27"/>
      <c r="AC298" s="25">
        <f>SUM(AC299:AC319)</f>
        <v>10.666250000000002</v>
      </c>
      <c r="AD298" s="27"/>
      <c r="AE298" s="25">
        <f>SUM(AE299:AE319)</f>
        <v>0</v>
      </c>
    </row>
    <row r="299" spans="2:31" ht="16.5" hidden="1" customHeight="1" outlineLevel="1" x14ac:dyDescent="0.3">
      <c r="B299" s="44" t="s">
        <v>131</v>
      </c>
      <c r="C299" s="12">
        <v>0.75</v>
      </c>
      <c r="D299" s="12"/>
      <c r="E299" s="36">
        <f t="shared" si="28"/>
        <v>0</v>
      </c>
      <c r="F299" s="59"/>
      <c r="G299" s="82">
        <f t="shared" si="29"/>
        <v>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  <c r="Y299" s="11"/>
      <c r="Z299" s="10"/>
      <c r="AA299" s="14">
        <v>0.75</v>
      </c>
      <c r="AB299" s="10"/>
      <c r="AC299" s="14">
        <f t="shared" ref="AC299:AC316" si="32">AA299*C299</f>
        <v>0.5625</v>
      </c>
      <c r="AD299" s="10"/>
      <c r="AE299" s="14">
        <f t="shared" ref="AE299:AE316" si="33">AA299*F299</f>
        <v>0</v>
      </c>
    </row>
    <row r="300" spans="2:31" ht="16.5" hidden="1" customHeight="1" outlineLevel="1" x14ac:dyDescent="0.3">
      <c r="B300" s="43" t="s">
        <v>132</v>
      </c>
      <c r="C300" s="16">
        <v>0.1</v>
      </c>
      <c r="D300" s="16"/>
      <c r="E300" s="28">
        <f t="shared" si="28"/>
        <v>0</v>
      </c>
      <c r="F300" s="57"/>
      <c r="G300" s="81">
        <f t="shared" si="29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8">
        <v>0.1</v>
      </c>
      <c r="AB300" s="10"/>
      <c r="AC300" s="18">
        <f t="shared" si="32"/>
        <v>1.0000000000000002E-2</v>
      </c>
      <c r="AD300" s="10"/>
      <c r="AE300" s="18">
        <f t="shared" si="33"/>
        <v>0</v>
      </c>
    </row>
    <row r="301" spans="2:31" ht="16.5" hidden="1" customHeight="1" outlineLevel="1" x14ac:dyDescent="0.3">
      <c r="B301" s="50" t="s">
        <v>133</v>
      </c>
      <c r="C301" s="16">
        <v>1</v>
      </c>
      <c r="D301" s="16"/>
      <c r="E301" s="28">
        <f t="shared" si="28"/>
        <v>0</v>
      </c>
      <c r="F301" s="57"/>
      <c r="G301" s="81">
        <f t="shared" si="29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1</v>
      </c>
      <c r="AB301" s="10"/>
      <c r="AC301" s="18">
        <f t="shared" si="32"/>
        <v>1</v>
      </c>
      <c r="AD301" s="10"/>
      <c r="AE301" s="18">
        <f t="shared" si="33"/>
        <v>0</v>
      </c>
    </row>
    <row r="302" spans="2:31" ht="16.5" hidden="1" customHeight="1" outlineLevel="1" x14ac:dyDescent="0.3">
      <c r="B302" s="50" t="s">
        <v>134</v>
      </c>
      <c r="C302" s="16">
        <v>1</v>
      </c>
      <c r="D302" s="16"/>
      <c r="E302" s="28">
        <f t="shared" si="28"/>
        <v>0</v>
      </c>
      <c r="F302" s="57"/>
      <c r="G302" s="81">
        <f t="shared" si="29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 t="shared" si="32"/>
        <v>1</v>
      </c>
      <c r="AD302" s="10"/>
      <c r="AE302" s="18">
        <f t="shared" si="33"/>
        <v>0</v>
      </c>
    </row>
    <row r="303" spans="2:31" ht="16.5" hidden="1" customHeight="1" outlineLevel="1" x14ac:dyDescent="0.3">
      <c r="B303" s="50" t="s">
        <v>135</v>
      </c>
      <c r="C303" s="16">
        <v>0.56000000000000005</v>
      </c>
      <c r="D303" s="16"/>
      <c r="E303" s="28">
        <f t="shared" si="28"/>
        <v>0</v>
      </c>
      <c r="F303" s="57"/>
      <c r="G303" s="81">
        <f t="shared" si="29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0.56000000000000005</v>
      </c>
      <c r="AB303" s="10"/>
      <c r="AC303" s="18">
        <f t="shared" si="32"/>
        <v>0.31360000000000005</v>
      </c>
      <c r="AD303" s="10"/>
      <c r="AE303" s="18">
        <f t="shared" si="33"/>
        <v>0</v>
      </c>
    </row>
    <row r="304" spans="2:31" ht="16.5" hidden="1" customHeight="1" outlineLevel="1" x14ac:dyDescent="0.3">
      <c r="B304" s="50" t="s">
        <v>139</v>
      </c>
      <c r="C304" s="16">
        <v>0.56000000000000005</v>
      </c>
      <c r="D304" s="16"/>
      <c r="E304" s="28">
        <f t="shared" si="28"/>
        <v>0</v>
      </c>
      <c r="F304" s="57"/>
      <c r="G304" s="81">
        <f t="shared" si="29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 t="shared" si="32"/>
        <v>0.31360000000000005</v>
      </c>
      <c r="AD304" s="10"/>
      <c r="AE304" s="18">
        <f t="shared" si="33"/>
        <v>0</v>
      </c>
    </row>
    <row r="305" spans="2:31" ht="16.5" hidden="1" customHeight="1" outlineLevel="1" x14ac:dyDescent="0.3">
      <c r="B305" s="50" t="s">
        <v>136</v>
      </c>
      <c r="C305" s="16">
        <v>1</v>
      </c>
      <c r="D305" s="16"/>
      <c r="E305" s="28">
        <f t="shared" si="28"/>
        <v>0</v>
      </c>
      <c r="F305" s="57"/>
      <c r="G305" s="81">
        <f t="shared" si="29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1</v>
      </c>
      <c r="AB305" s="10"/>
      <c r="AC305" s="18">
        <f t="shared" si="32"/>
        <v>1</v>
      </c>
      <c r="AD305" s="10"/>
      <c r="AE305" s="18">
        <f t="shared" si="33"/>
        <v>0</v>
      </c>
    </row>
    <row r="306" spans="2:31" ht="16.5" hidden="1" customHeight="1" outlineLevel="1" x14ac:dyDescent="0.3">
      <c r="B306" s="50" t="s">
        <v>137</v>
      </c>
      <c r="C306" s="16">
        <v>1</v>
      </c>
      <c r="D306" s="16"/>
      <c r="E306" s="28">
        <f t="shared" si="28"/>
        <v>0</v>
      </c>
      <c r="F306" s="57"/>
      <c r="G306" s="81">
        <f t="shared" si="29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 t="shared" si="32"/>
        <v>1</v>
      </c>
      <c r="AD306" s="10"/>
      <c r="AE306" s="18">
        <f t="shared" si="33"/>
        <v>0</v>
      </c>
    </row>
    <row r="307" spans="2:31" ht="16.5" hidden="1" customHeight="1" outlineLevel="1" x14ac:dyDescent="0.3">
      <c r="B307" s="50" t="s">
        <v>138</v>
      </c>
      <c r="C307" s="16">
        <v>0.56000000000000005</v>
      </c>
      <c r="D307" s="16"/>
      <c r="E307" s="28">
        <f t="shared" si="28"/>
        <v>0</v>
      </c>
      <c r="F307" s="57"/>
      <c r="G307" s="81">
        <f t="shared" si="29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0.56000000000000005</v>
      </c>
      <c r="AB307" s="10"/>
      <c r="AC307" s="18">
        <f t="shared" si="32"/>
        <v>0.31360000000000005</v>
      </c>
      <c r="AD307" s="10"/>
      <c r="AE307" s="18">
        <f t="shared" si="33"/>
        <v>0</v>
      </c>
    </row>
    <row r="308" spans="2:31" ht="16.5" hidden="1" customHeight="1" outlineLevel="1" x14ac:dyDescent="0.3">
      <c r="B308" s="50" t="s">
        <v>140</v>
      </c>
      <c r="C308" s="16">
        <v>1</v>
      </c>
      <c r="D308" s="16"/>
      <c r="E308" s="28">
        <f t="shared" si="28"/>
        <v>0</v>
      </c>
      <c r="F308" s="57"/>
      <c r="G308" s="81">
        <f t="shared" si="29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1</v>
      </c>
      <c r="AB308" s="10"/>
      <c r="AC308" s="18">
        <f t="shared" si="32"/>
        <v>1</v>
      </c>
      <c r="AD308" s="10"/>
      <c r="AE308" s="18">
        <f t="shared" si="33"/>
        <v>0</v>
      </c>
    </row>
    <row r="309" spans="2:31" ht="16.5" hidden="1" customHeight="1" outlineLevel="1" x14ac:dyDescent="0.3">
      <c r="B309" s="50" t="s">
        <v>141</v>
      </c>
      <c r="C309" s="16">
        <v>1</v>
      </c>
      <c r="D309" s="16"/>
      <c r="E309" s="28">
        <f t="shared" si="28"/>
        <v>0</v>
      </c>
      <c r="F309" s="57"/>
      <c r="G309" s="81">
        <f t="shared" si="29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 t="shared" si="32"/>
        <v>1</v>
      </c>
      <c r="AD309" s="10"/>
      <c r="AE309" s="18">
        <f t="shared" si="33"/>
        <v>0</v>
      </c>
    </row>
    <row r="310" spans="2:31" ht="16.5" hidden="1" customHeight="1" outlineLevel="1" x14ac:dyDescent="0.3">
      <c r="B310" s="72" t="s">
        <v>498</v>
      </c>
      <c r="C310" s="16">
        <v>1</v>
      </c>
      <c r="D310" s="16"/>
      <c r="E310" s="28">
        <f t="shared" si="28"/>
        <v>0</v>
      </c>
      <c r="F310" s="57"/>
      <c r="G310" s="81">
        <f t="shared" si="29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 t="shared" si="32"/>
        <v>1</v>
      </c>
      <c r="AD310" s="10"/>
      <c r="AE310" s="18">
        <f t="shared" si="33"/>
        <v>0</v>
      </c>
    </row>
    <row r="311" spans="2:31" ht="16.5" hidden="1" customHeight="1" outlineLevel="1" x14ac:dyDescent="0.3">
      <c r="B311" s="50" t="s">
        <v>142</v>
      </c>
      <c r="C311" s="16">
        <v>0.1</v>
      </c>
      <c r="D311" s="16"/>
      <c r="E311" s="28">
        <f t="shared" si="28"/>
        <v>0</v>
      </c>
      <c r="F311" s="57"/>
      <c r="G311" s="81">
        <f t="shared" si="29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0.1</v>
      </c>
      <c r="AB311" s="10"/>
      <c r="AC311" s="18">
        <f t="shared" si="32"/>
        <v>1.0000000000000002E-2</v>
      </c>
      <c r="AD311" s="10"/>
      <c r="AE311" s="18">
        <f t="shared" si="33"/>
        <v>0</v>
      </c>
    </row>
    <row r="312" spans="2:31" ht="16.5" hidden="1" customHeight="1" outlineLevel="1" x14ac:dyDescent="0.3">
      <c r="B312" s="50" t="s">
        <v>297</v>
      </c>
      <c r="C312" s="16">
        <v>0.23499999999999999</v>
      </c>
      <c r="D312" s="16"/>
      <c r="E312" s="28">
        <f t="shared" si="28"/>
        <v>0</v>
      </c>
      <c r="F312" s="57"/>
      <c r="G312" s="81">
        <f t="shared" si="29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0.23499999999999999</v>
      </c>
      <c r="AB312" s="10"/>
      <c r="AC312" s="18">
        <f t="shared" si="32"/>
        <v>5.5224999999999996E-2</v>
      </c>
      <c r="AD312" s="10"/>
      <c r="AE312" s="18">
        <f t="shared" si="33"/>
        <v>0</v>
      </c>
    </row>
    <row r="313" spans="2:31" ht="16.5" hidden="1" customHeight="1" outlineLevel="1" x14ac:dyDescent="0.3">
      <c r="B313" s="50" t="s">
        <v>143</v>
      </c>
      <c r="C313" s="16">
        <v>1</v>
      </c>
      <c r="D313" s="16"/>
      <c r="E313" s="28">
        <f t="shared" si="28"/>
        <v>0</v>
      </c>
      <c r="F313" s="57"/>
      <c r="G313" s="81">
        <f t="shared" si="29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1</v>
      </c>
      <c r="AB313" s="10"/>
      <c r="AC313" s="18">
        <f t="shared" si="32"/>
        <v>1</v>
      </c>
      <c r="AD313" s="10"/>
      <c r="AE313" s="18">
        <f t="shared" si="33"/>
        <v>0</v>
      </c>
    </row>
    <row r="314" spans="2:31" ht="16.5" hidden="1" customHeight="1" outlineLevel="1" x14ac:dyDescent="0.3">
      <c r="B314" s="50" t="s">
        <v>144</v>
      </c>
      <c r="C314" s="16">
        <v>1</v>
      </c>
      <c r="D314" s="16"/>
      <c r="E314" s="28">
        <f t="shared" si="28"/>
        <v>0</v>
      </c>
      <c r="F314" s="57"/>
      <c r="G314" s="81">
        <f t="shared" si="29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 t="shared" si="32"/>
        <v>1</v>
      </c>
      <c r="AD314" s="10"/>
      <c r="AE314" s="18">
        <f t="shared" si="33"/>
        <v>0</v>
      </c>
    </row>
    <row r="315" spans="2:31" ht="16.5" hidden="1" customHeight="1" outlineLevel="1" x14ac:dyDescent="0.3">
      <c r="B315" s="50" t="s">
        <v>145</v>
      </c>
      <c r="C315" s="16">
        <v>0.15</v>
      </c>
      <c r="D315" s="16"/>
      <c r="E315" s="28">
        <f t="shared" si="28"/>
        <v>0</v>
      </c>
      <c r="F315" s="57"/>
      <c r="G315" s="81">
        <f t="shared" si="29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0.15</v>
      </c>
      <c r="AB315" s="10"/>
      <c r="AC315" s="18">
        <f t="shared" si="32"/>
        <v>2.2499999999999999E-2</v>
      </c>
      <c r="AD315" s="10"/>
      <c r="AE315" s="18">
        <f t="shared" si="33"/>
        <v>0</v>
      </c>
    </row>
    <row r="316" spans="2:31" ht="16.5" hidden="1" customHeight="1" outlineLevel="1" x14ac:dyDescent="0.3">
      <c r="B316" s="50" t="s">
        <v>146</v>
      </c>
      <c r="C316" s="16">
        <v>0.1</v>
      </c>
      <c r="D316" s="16"/>
      <c r="E316" s="28">
        <f t="shared" si="28"/>
        <v>0</v>
      </c>
      <c r="F316" s="57"/>
      <c r="G316" s="81">
        <f t="shared" si="29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</v>
      </c>
      <c r="AB316" s="10"/>
      <c r="AC316" s="18">
        <f t="shared" si="32"/>
        <v>1.0000000000000002E-2</v>
      </c>
      <c r="AD316" s="10"/>
      <c r="AE316" s="18">
        <f t="shared" si="33"/>
        <v>0</v>
      </c>
    </row>
    <row r="317" spans="2:31" ht="16.5" hidden="1" customHeight="1" outlineLevel="1" x14ac:dyDescent="0.3">
      <c r="B317" s="72" t="s">
        <v>486</v>
      </c>
      <c r="C317" s="16">
        <v>0.14000000000000001</v>
      </c>
      <c r="D317" s="16"/>
      <c r="E317" s="28">
        <f t="shared" si="28"/>
        <v>0</v>
      </c>
      <c r="F317" s="61"/>
      <c r="G317" s="81">
        <f t="shared" si="29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/>
      <c r="AB317" s="10"/>
      <c r="AC317" s="18"/>
      <c r="AD317" s="10"/>
      <c r="AE317" s="18"/>
    </row>
    <row r="318" spans="2:31" ht="16.5" hidden="1" customHeight="1" outlineLevel="1" x14ac:dyDescent="0.3">
      <c r="B318" s="75" t="s">
        <v>487</v>
      </c>
      <c r="C318" s="16">
        <v>0.14000000000000001</v>
      </c>
      <c r="D318" s="16"/>
      <c r="E318" s="28">
        <f t="shared" si="28"/>
        <v>0</v>
      </c>
      <c r="F318" s="61"/>
      <c r="G318" s="81">
        <f t="shared" si="29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thickBot="1" x14ac:dyDescent="0.3">
      <c r="B319" s="45" t="s">
        <v>147</v>
      </c>
      <c r="C319" s="19">
        <v>0.23499999999999999</v>
      </c>
      <c r="D319" s="19"/>
      <c r="E319" s="28">
        <f t="shared" si="28"/>
        <v>0</v>
      </c>
      <c r="F319" s="61"/>
      <c r="G319" s="83">
        <f t="shared" si="29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21">
        <v>0.23499999999999999</v>
      </c>
      <c r="AB319" s="10"/>
      <c r="AC319" s="21">
        <f>AA319*C319</f>
        <v>5.5224999999999996E-2</v>
      </c>
      <c r="AD319" s="10"/>
      <c r="AE319" s="21">
        <f>AA319*F319</f>
        <v>0</v>
      </c>
    </row>
    <row r="320" spans="2:31" s="5" customFormat="1" ht="19.5" hidden="1" collapsed="1" thickBot="1" x14ac:dyDescent="0.3">
      <c r="B320" s="48" t="s">
        <v>157</v>
      </c>
      <c r="C320" s="29"/>
      <c r="D320" s="48"/>
      <c r="E320" s="89">
        <f>SUM(E321:E326)</f>
        <v>0</v>
      </c>
      <c r="F320" s="58">
        <f>SUM(F321:F326)</f>
        <v>0</v>
      </c>
      <c r="G320" s="84">
        <f>SUM(G321:G326)</f>
        <v>0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9"/>
      <c r="Y320" s="9"/>
      <c r="Z320" s="8"/>
      <c r="AA320" s="24"/>
      <c r="AB320" s="27"/>
      <c r="AC320" s="25">
        <f>SUM(AC321:AC326)</f>
        <v>2.9400000000000006E-2</v>
      </c>
      <c r="AD320" s="27"/>
      <c r="AE320" s="25">
        <f>SUM(AE321:AE326)</f>
        <v>0</v>
      </c>
    </row>
    <row r="321" spans="2:31" ht="16.5" hidden="1" customHeight="1" outlineLevel="1" x14ac:dyDescent="0.3">
      <c r="B321" s="44" t="s">
        <v>158</v>
      </c>
      <c r="C321" s="12">
        <v>7.0000000000000007E-2</v>
      </c>
      <c r="D321" s="12"/>
      <c r="E321" s="28">
        <f t="shared" si="28"/>
        <v>0</v>
      </c>
      <c r="F321" s="59"/>
      <c r="G321" s="82">
        <f t="shared" si="29"/>
        <v>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  <c r="Y321" s="11"/>
      <c r="Z321" s="10"/>
      <c r="AA321" s="14">
        <v>7.0000000000000007E-2</v>
      </c>
      <c r="AB321" s="10"/>
      <c r="AC321" s="14">
        <f t="shared" ref="AC321:AC326" si="34">AA321*C321</f>
        <v>4.9000000000000007E-3</v>
      </c>
      <c r="AD321" s="10"/>
      <c r="AE321" s="14">
        <f t="shared" ref="AE321:AE326" si="35">AA321*F321</f>
        <v>0</v>
      </c>
    </row>
    <row r="322" spans="2:31" ht="16.5" hidden="1" customHeight="1" outlineLevel="1" x14ac:dyDescent="0.3">
      <c r="B322" s="43" t="s">
        <v>159</v>
      </c>
      <c r="C322" s="16">
        <v>7.0000000000000007E-2</v>
      </c>
      <c r="D322" s="16"/>
      <c r="E322" s="28">
        <f t="shared" si="28"/>
        <v>0</v>
      </c>
      <c r="F322" s="57"/>
      <c r="G322" s="81">
        <f t="shared" si="29"/>
        <v>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8">
        <v>7.0000000000000007E-2</v>
      </c>
      <c r="AB322" s="10"/>
      <c r="AC322" s="18">
        <f t="shared" si="34"/>
        <v>4.9000000000000007E-3</v>
      </c>
      <c r="AD322" s="10"/>
      <c r="AE322" s="18">
        <f t="shared" si="35"/>
        <v>0</v>
      </c>
    </row>
    <row r="323" spans="2:31" ht="16.5" hidden="1" customHeight="1" outlineLevel="1" x14ac:dyDescent="0.3">
      <c r="B323" s="43" t="s">
        <v>160</v>
      </c>
      <c r="C323" s="16">
        <v>7.0000000000000007E-2</v>
      </c>
      <c r="D323" s="16"/>
      <c r="E323" s="28">
        <f t="shared" si="28"/>
        <v>0</v>
      </c>
      <c r="F323" s="57"/>
      <c r="G323" s="81">
        <f t="shared" si="29"/>
        <v>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 t="shared" si="34"/>
        <v>4.9000000000000007E-3</v>
      </c>
      <c r="AD323" s="10"/>
      <c r="AE323" s="18">
        <f t="shared" si="35"/>
        <v>0</v>
      </c>
    </row>
    <row r="324" spans="2:31" ht="16.5" hidden="1" customHeight="1" outlineLevel="1" x14ac:dyDescent="0.3">
      <c r="B324" s="43" t="s">
        <v>162</v>
      </c>
      <c r="C324" s="16">
        <v>7.0000000000000007E-2</v>
      </c>
      <c r="D324" s="16"/>
      <c r="E324" s="28">
        <f t="shared" si="28"/>
        <v>0</v>
      </c>
      <c r="F324" s="57"/>
      <c r="G324" s="81">
        <f t="shared" si="29"/>
        <v>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 t="shared" si="34"/>
        <v>4.9000000000000007E-3</v>
      </c>
      <c r="AD324" s="10"/>
      <c r="AE324" s="18">
        <f t="shared" si="35"/>
        <v>0</v>
      </c>
    </row>
    <row r="325" spans="2:31" ht="16.5" hidden="1" customHeight="1" outlineLevel="1" x14ac:dyDescent="0.3">
      <c r="B325" s="43" t="s">
        <v>161</v>
      </c>
      <c r="C325" s="16">
        <v>7.0000000000000007E-2</v>
      </c>
      <c r="D325" s="16"/>
      <c r="E325" s="28">
        <f t="shared" ref="E325:E388" si="36">D325*C325</f>
        <v>0</v>
      </c>
      <c r="F325" s="57"/>
      <c r="G325" s="81">
        <f t="shared" ref="G325:G388" si="37">E325-F325</f>
        <v>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 t="shared" si="34"/>
        <v>4.9000000000000007E-3</v>
      </c>
      <c r="AD325" s="10"/>
      <c r="AE325" s="18">
        <f t="shared" si="35"/>
        <v>0</v>
      </c>
    </row>
    <row r="326" spans="2:31" ht="16.5" hidden="1" customHeight="1" outlineLevel="1" thickBot="1" x14ac:dyDescent="0.3">
      <c r="B326" s="45" t="s">
        <v>163</v>
      </c>
      <c r="C326" s="16">
        <v>7.0000000000000007E-2</v>
      </c>
      <c r="D326" s="16"/>
      <c r="E326" s="37">
        <f t="shared" si="36"/>
        <v>0</v>
      </c>
      <c r="F326" s="61"/>
      <c r="G326" s="83">
        <f t="shared" si="37"/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21">
        <v>7.0000000000000007E-2</v>
      </c>
      <c r="AB326" s="10"/>
      <c r="AC326" s="21">
        <f t="shared" si="34"/>
        <v>4.9000000000000007E-3</v>
      </c>
      <c r="AD326" s="10"/>
      <c r="AE326" s="21">
        <f t="shared" si="35"/>
        <v>0</v>
      </c>
    </row>
    <row r="327" spans="2:31" s="5" customFormat="1" ht="20.25" hidden="1" customHeight="1" collapsed="1" thickBot="1" x14ac:dyDescent="0.3">
      <c r="B327" s="48" t="s">
        <v>164</v>
      </c>
      <c r="C327" s="29"/>
      <c r="D327" s="16"/>
      <c r="E327" s="84">
        <f t="shared" si="36"/>
        <v>0</v>
      </c>
      <c r="F327" s="58"/>
      <c r="G327" s="84">
        <f t="shared" si="37"/>
        <v>0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9"/>
      <c r="Z327" s="8"/>
      <c r="AA327" s="24"/>
      <c r="AB327" s="27"/>
      <c r="AC327" s="25">
        <f>AC328</f>
        <v>5.0625000000000003E-2</v>
      </c>
      <c r="AD327" s="27"/>
      <c r="AE327" s="25">
        <f>AE328</f>
        <v>0</v>
      </c>
    </row>
    <row r="328" spans="2:31" ht="16.5" hidden="1" customHeight="1" outlineLevel="1" thickBot="1" x14ac:dyDescent="0.3">
      <c r="B328" s="46" t="s">
        <v>165</v>
      </c>
      <c r="C328" s="12">
        <v>0.22500000000000001</v>
      </c>
      <c r="D328" s="16"/>
      <c r="E328" s="51">
        <f t="shared" si="36"/>
        <v>0</v>
      </c>
      <c r="F328" s="59"/>
      <c r="G328" s="86">
        <f t="shared" si="37"/>
        <v>0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  <c r="Y328" s="11"/>
      <c r="Z328" s="10"/>
      <c r="AA328" s="22">
        <v>0.22500000000000001</v>
      </c>
      <c r="AB328" s="10"/>
      <c r="AC328" s="22">
        <f>AA328*C328</f>
        <v>5.0625000000000003E-2</v>
      </c>
      <c r="AD328" s="10"/>
      <c r="AE328" s="22">
        <f>AA328*F328</f>
        <v>0</v>
      </c>
    </row>
    <row r="329" spans="2:31" s="5" customFormat="1" ht="19.5" hidden="1" collapsed="1" thickBot="1" x14ac:dyDescent="0.3">
      <c r="B329" s="48" t="s">
        <v>148</v>
      </c>
      <c r="C329" s="29"/>
      <c r="D329" s="16"/>
      <c r="E329" s="84">
        <f t="shared" si="36"/>
        <v>0</v>
      </c>
      <c r="F329" s="58"/>
      <c r="G329" s="84">
        <f t="shared" si="37"/>
        <v>0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9"/>
      <c r="Y329" s="9"/>
      <c r="Z329" s="8"/>
      <c r="AA329" s="24"/>
      <c r="AB329" s="27"/>
      <c r="AC329" s="25">
        <f>SUM(AC330:AC334)</f>
        <v>4.25</v>
      </c>
      <c r="AD329" s="27"/>
      <c r="AE329" s="25">
        <f>SUM(AE330:AE334)</f>
        <v>0</v>
      </c>
    </row>
    <row r="330" spans="2:31" ht="16.5" hidden="1" customHeight="1" outlineLevel="1" x14ac:dyDescent="0.3">
      <c r="B330" s="44" t="s">
        <v>149</v>
      </c>
      <c r="C330" s="12">
        <v>0.5</v>
      </c>
      <c r="D330" s="16"/>
      <c r="E330" s="36">
        <f t="shared" si="36"/>
        <v>0</v>
      </c>
      <c r="F330" s="59"/>
      <c r="G330" s="82">
        <f t="shared" si="37"/>
        <v>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  <c r="Y330" s="11"/>
      <c r="Z330" s="10"/>
      <c r="AA330" s="14">
        <v>0.5</v>
      </c>
      <c r="AB330" s="10"/>
      <c r="AC330" s="14">
        <f>AA330*C330</f>
        <v>0.25</v>
      </c>
      <c r="AD330" s="10"/>
      <c r="AE330" s="14">
        <f>AA330*F330</f>
        <v>0</v>
      </c>
    </row>
    <row r="331" spans="2:31" ht="16.5" hidden="1" customHeight="1" outlineLevel="1" x14ac:dyDescent="0.3">
      <c r="B331" s="43" t="s">
        <v>150</v>
      </c>
      <c r="C331" s="16">
        <v>1</v>
      </c>
      <c r="D331" s="16"/>
      <c r="E331" s="28">
        <f t="shared" si="36"/>
        <v>0</v>
      </c>
      <c r="F331" s="57"/>
      <c r="G331" s="81">
        <f t="shared" si="37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8">
        <v>1</v>
      </c>
      <c r="AB331" s="10"/>
      <c r="AC331" s="18">
        <f>AA331*C331</f>
        <v>1</v>
      </c>
      <c r="AD331" s="10"/>
      <c r="AE331" s="18">
        <f>AA331*F331</f>
        <v>0</v>
      </c>
    </row>
    <row r="332" spans="2:31" ht="16.5" hidden="1" customHeight="1" outlineLevel="1" x14ac:dyDescent="0.3">
      <c r="B332" s="43" t="s">
        <v>151</v>
      </c>
      <c r="C332" s="16">
        <v>1</v>
      </c>
      <c r="D332" s="16"/>
      <c r="E332" s="28">
        <f t="shared" si="36"/>
        <v>0</v>
      </c>
      <c r="F332" s="57"/>
      <c r="G332" s="81">
        <f t="shared" si="37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18">
        <v>1</v>
      </c>
      <c r="AB332" s="10"/>
      <c r="AC332" s="18">
        <f>AA332*C332</f>
        <v>1</v>
      </c>
      <c r="AD332" s="10"/>
      <c r="AE332" s="18">
        <f>AA332*F332</f>
        <v>0</v>
      </c>
    </row>
    <row r="333" spans="2:31" ht="16.5" hidden="1" customHeight="1" outlineLevel="1" x14ac:dyDescent="0.3">
      <c r="B333" s="43" t="s">
        <v>152</v>
      </c>
      <c r="C333" s="16">
        <v>1</v>
      </c>
      <c r="D333" s="16"/>
      <c r="E333" s="28">
        <f t="shared" si="36"/>
        <v>0</v>
      </c>
      <c r="F333" s="57"/>
      <c r="G333" s="81">
        <f t="shared" si="37"/>
        <v>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1"/>
      <c r="Y333" s="11"/>
      <c r="Z333" s="10"/>
      <c r="AA333" s="18">
        <v>1</v>
      </c>
      <c r="AB333" s="10"/>
      <c r="AC333" s="18">
        <f>AA333*C333</f>
        <v>1</v>
      </c>
      <c r="AD333" s="10"/>
      <c r="AE333" s="18">
        <f>AA333*F333</f>
        <v>0</v>
      </c>
    </row>
    <row r="334" spans="2:31" ht="16.5" hidden="1" customHeight="1" outlineLevel="1" thickBot="1" x14ac:dyDescent="0.3">
      <c r="B334" s="45" t="s">
        <v>153</v>
      </c>
      <c r="C334" s="19">
        <v>1</v>
      </c>
      <c r="D334" s="19"/>
      <c r="E334" s="37">
        <f t="shared" si="36"/>
        <v>0</v>
      </c>
      <c r="F334" s="61"/>
      <c r="G334" s="83">
        <f t="shared" si="37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21">
        <v>1</v>
      </c>
      <c r="AB334" s="10"/>
      <c r="AC334" s="21">
        <f>AA334*C334</f>
        <v>1</v>
      </c>
      <c r="AD334" s="10"/>
      <c r="AE334" s="21">
        <f>AA334*F334</f>
        <v>0</v>
      </c>
    </row>
    <row r="335" spans="2:31" s="5" customFormat="1" ht="19.5" hidden="1" collapsed="1" thickBot="1" x14ac:dyDescent="0.3">
      <c r="B335" s="48" t="s">
        <v>154</v>
      </c>
      <c r="C335" s="29"/>
      <c r="D335" s="48">
        <f>SUM(D336:D338)</f>
        <v>3980</v>
      </c>
      <c r="E335" s="84">
        <f>SUM(E336:E337)</f>
        <v>2752.4</v>
      </c>
      <c r="F335" s="29"/>
      <c r="G335" s="95">
        <f t="shared" si="37"/>
        <v>2752.4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9"/>
      <c r="Y335" s="9"/>
      <c r="Z335" s="8"/>
      <c r="AA335" s="24"/>
      <c r="AB335" s="27"/>
      <c r="AC335" s="25">
        <f>SUM(AC336:AC337)</f>
        <v>1.1444000000000001</v>
      </c>
      <c r="AD335" s="27"/>
      <c r="AE335" s="25">
        <f>SUM(AE336:AE337)</f>
        <v>0</v>
      </c>
    </row>
    <row r="336" spans="2:31" ht="16.5" hidden="1" customHeight="1" outlineLevel="1" x14ac:dyDescent="0.25">
      <c r="B336" s="44" t="s">
        <v>155</v>
      </c>
      <c r="C336" s="12">
        <v>0.38</v>
      </c>
      <c r="D336" s="12">
        <v>1980</v>
      </c>
      <c r="E336" s="36">
        <f t="shared" si="36"/>
        <v>752.4</v>
      </c>
      <c r="F336" s="12"/>
      <c r="G336" s="96">
        <f t="shared" si="37"/>
        <v>752.4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  <c r="Y336" s="11"/>
      <c r="Z336" s="10"/>
      <c r="AA336" s="14">
        <v>0.38</v>
      </c>
      <c r="AB336" s="10"/>
      <c r="AC336" s="14">
        <f>AA336*C336</f>
        <v>0.1444</v>
      </c>
      <c r="AD336" s="10"/>
      <c r="AE336" s="14">
        <f>AA336*F336</f>
        <v>0</v>
      </c>
    </row>
    <row r="337" spans="2:31" ht="16.5" hidden="1" customHeight="1" outlineLevel="1" thickBot="1" x14ac:dyDescent="0.3">
      <c r="B337" s="45" t="s">
        <v>156</v>
      </c>
      <c r="C337" s="12">
        <v>1</v>
      </c>
      <c r="D337" s="16">
        <v>2000</v>
      </c>
      <c r="E337" s="28">
        <f t="shared" si="36"/>
        <v>2000</v>
      </c>
      <c r="F337" s="98"/>
      <c r="G337" s="94">
        <f t="shared" si="37"/>
        <v>2000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1"/>
      <c r="Y337" s="11"/>
      <c r="Z337" s="10"/>
      <c r="AA337" s="18">
        <v>1</v>
      </c>
      <c r="AB337" s="10"/>
      <c r="AC337" s="18">
        <f>AA337*C337</f>
        <v>1</v>
      </c>
      <c r="AD337" s="10"/>
      <c r="AE337" s="18">
        <f>AA337*F337</f>
        <v>0</v>
      </c>
    </row>
    <row r="338" spans="2:31" ht="16.5" hidden="1" customHeight="1" outlineLevel="1" thickBot="1" x14ac:dyDescent="0.3">
      <c r="B338" s="53" t="s">
        <v>492</v>
      </c>
      <c r="C338" s="18">
        <v>0.95</v>
      </c>
      <c r="D338" s="16"/>
      <c r="E338" s="37">
        <f t="shared" si="36"/>
        <v>0</v>
      </c>
      <c r="F338" s="60"/>
      <c r="G338" s="83">
        <f t="shared" si="37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52"/>
      <c r="AB338" s="10"/>
      <c r="AC338" s="18"/>
      <c r="AD338" s="10"/>
      <c r="AE338" s="18"/>
    </row>
    <row r="339" spans="2:31" s="5" customFormat="1" ht="19.5" hidden="1" collapsed="1" thickBot="1" x14ac:dyDescent="0.3">
      <c r="B339" s="48" t="s">
        <v>271</v>
      </c>
      <c r="C339" s="29"/>
      <c r="D339" s="16"/>
      <c r="E339" s="84">
        <f t="shared" si="36"/>
        <v>0</v>
      </c>
      <c r="F339" s="58"/>
      <c r="G339" s="84">
        <f t="shared" si="37"/>
        <v>0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9"/>
      <c r="Y339" s="9"/>
      <c r="Z339" s="8"/>
      <c r="AA339" s="24"/>
      <c r="AB339" s="27"/>
      <c r="AC339" s="25">
        <f>SUM(AC340:AC366)</f>
        <v>6.7032249999999998</v>
      </c>
      <c r="AD339" s="27"/>
      <c r="AE339" s="25">
        <f>SUM(AE340:AE366)</f>
        <v>0</v>
      </c>
    </row>
    <row r="340" spans="2:31" ht="16.5" hidden="1" customHeight="1" outlineLevel="1" x14ac:dyDescent="0.3">
      <c r="B340" s="44" t="s">
        <v>298</v>
      </c>
      <c r="C340" s="12">
        <v>0.15</v>
      </c>
      <c r="D340" s="16"/>
      <c r="E340" s="36">
        <f t="shared" si="36"/>
        <v>0</v>
      </c>
      <c r="F340" s="59"/>
      <c r="G340" s="82">
        <f t="shared" si="37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  <c r="Y340" s="11"/>
      <c r="Z340" s="10"/>
      <c r="AA340" s="18">
        <v>0.15</v>
      </c>
      <c r="AB340" s="10"/>
      <c r="AC340" s="18">
        <f t="shared" ref="AC340:AC366" si="38">AA340*C340</f>
        <v>2.2499999999999999E-2</v>
      </c>
      <c r="AD340" s="10"/>
      <c r="AE340" s="18">
        <f t="shared" ref="AE340:AE366" si="39">AA340*F340</f>
        <v>0</v>
      </c>
    </row>
    <row r="341" spans="2:31" ht="16.5" hidden="1" customHeight="1" outlineLevel="1" x14ac:dyDescent="0.3">
      <c r="B341" s="43" t="s">
        <v>299</v>
      </c>
      <c r="C341" s="16">
        <v>0.15</v>
      </c>
      <c r="D341" s="16"/>
      <c r="E341" s="28">
        <f t="shared" si="36"/>
        <v>0</v>
      </c>
      <c r="F341" s="57"/>
      <c r="G341" s="81">
        <f t="shared" si="37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0.15</v>
      </c>
      <c r="AB341" s="10"/>
      <c r="AC341" s="18">
        <f t="shared" si="38"/>
        <v>2.2499999999999999E-2</v>
      </c>
      <c r="AD341" s="10"/>
      <c r="AE341" s="18">
        <f t="shared" si="39"/>
        <v>0</v>
      </c>
    </row>
    <row r="342" spans="2:31" ht="16.5" hidden="1" customHeight="1" outlineLevel="1" x14ac:dyDescent="0.3">
      <c r="B342" s="43" t="s">
        <v>300</v>
      </c>
      <c r="C342" s="16">
        <v>0.1</v>
      </c>
      <c r="D342" s="16"/>
      <c r="E342" s="28">
        <f t="shared" si="36"/>
        <v>0</v>
      </c>
      <c r="F342" s="57"/>
      <c r="G342" s="81">
        <f t="shared" si="37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0.1</v>
      </c>
      <c r="AB342" s="10"/>
      <c r="AC342" s="18">
        <f t="shared" si="38"/>
        <v>1.0000000000000002E-2</v>
      </c>
      <c r="AD342" s="10"/>
      <c r="AE342" s="18">
        <f t="shared" si="39"/>
        <v>0</v>
      </c>
    </row>
    <row r="343" spans="2:31" ht="16.5" hidden="1" customHeight="1" outlineLevel="1" x14ac:dyDescent="0.3">
      <c r="B343" s="43" t="s">
        <v>301</v>
      </c>
      <c r="C343" s="16">
        <v>0.14000000000000001</v>
      </c>
      <c r="D343" s="16"/>
      <c r="E343" s="28">
        <f t="shared" si="36"/>
        <v>0</v>
      </c>
      <c r="F343" s="57"/>
      <c r="G343" s="81">
        <f t="shared" si="37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0.14000000000000001</v>
      </c>
      <c r="AB343" s="10"/>
      <c r="AC343" s="18">
        <f t="shared" si="38"/>
        <v>1.9600000000000003E-2</v>
      </c>
      <c r="AD343" s="10"/>
      <c r="AE343" s="18">
        <f t="shared" si="39"/>
        <v>0</v>
      </c>
    </row>
    <row r="344" spans="2:31" ht="16.5" hidden="1" customHeight="1" outlineLevel="1" x14ac:dyDescent="0.3">
      <c r="B344" s="43" t="s">
        <v>302</v>
      </c>
      <c r="C344" s="16">
        <v>0.2</v>
      </c>
      <c r="D344" s="16"/>
      <c r="E344" s="28">
        <f t="shared" si="36"/>
        <v>0</v>
      </c>
      <c r="F344" s="57"/>
      <c r="G344" s="81">
        <f t="shared" si="37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0.2</v>
      </c>
      <c r="AB344" s="10"/>
      <c r="AC344" s="18">
        <f t="shared" si="38"/>
        <v>4.0000000000000008E-2</v>
      </c>
      <c r="AD344" s="10"/>
      <c r="AE344" s="18">
        <f t="shared" si="39"/>
        <v>0</v>
      </c>
    </row>
    <row r="345" spans="2:31" ht="16.5" hidden="1" customHeight="1" outlineLevel="1" x14ac:dyDescent="0.3">
      <c r="B345" s="43" t="s">
        <v>303</v>
      </c>
      <c r="C345" s="16">
        <v>0.4</v>
      </c>
      <c r="D345" s="16"/>
      <c r="E345" s="28">
        <f t="shared" si="36"/>
        <v>0</v>
      </c>
      <c r="F345" s="57"/>
      <c r="G345" s="81">
        <f t="shared" si="37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0.4</v>
      </c>
      <c r="AB345" s="10"/>
      <c r="AC345" s="18">
        <f t="shared" si="38"/>
        <v>0.16000000000000003</v>
      </c>
      <c r="AD345" s="10"/>
      <c r="AE345" s="18">
        <f t="shared" si="39"/>
        <v>0</v>
      </c>
    </row>
    <row r="346" spans="2:31" ht="16.5" hidden="1" customHeight="1" outlineLevel="1" x14ac:dyDescent="0.3">
      <c r="B346" s="43" t="s">
        <v>304</v>
      </c>
      <c r="C346" s="16">
        <v>0.05</v>
      </c>
      <c r="D346" s="16"/>
      <c r="E346" s="28">
        <f t="shared" si="36"/>
        <v>0</v>
      </c>
      <c r="F346" s="57"/>
      <c r="G346" s="81">
        <f t="shared" si="37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0.05</v>
      </c>
      <c r="AB346" s="10"/>
      <c r="AC346" s="18">
        <f t="shared" si="38"/>
        <v>2.5000000000000005E-3</v>
      </c>
      <c r="AD346" s="10"/>
      <c r="AE346" s="18">
        <f t="shared" si="39"/>
        <v>0</v>
      </c>
    </row>
    <row r="347" spans="2:31" ht="16.5" hidden="1" customHeight="1" outlineLevel="1" x14ac:dyDescent="0.3">
      <c r="B347" s="43" t="s">
        <v>249</v>
      </c>
      <c r="C347" s="16">
        <v>0.2</v>
      </c>
      <c r="D347" s="16"/>
      <c r="E347" s="28">
        <f t="shared" si="36"/>
        <v>0</v>
      </c>
      <c r="F347" s="57"/>
      <c r="G347" s="81">
        <f t="shared" si="37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0.2</v>
      </c>
      <c r="AB347" s="10"/>
      <c r="AC347" s="18">
        <f t="shared" si="38"/>
        <v>4.0000000000000008E-2</v>
      </c>
      <c r="AD347" s="10"/>
      <c r="AE347" s="18">
        <f t="shared" si="39"/>
        <v>0</v>
      </c>
    </row>
    <row r="348" spans="2:31" ht="16.5" hidden="1" customHeight="1" outlineLevel="1" x14ac:dyDescent="0.3">
      <c r="B348" s="43" t="s">
        <v>244</v>
      </c>
      <c r="C348" s="16">
        <v>1</v>
      </c>
      <c r="D348" s="16"/>
      <c r="E348" s="28">
        <f t="shared" si="36"/>
        <v>0</v>
      </c>
      <c r="F348" s="57"/>
      <c r="G348" s="81">
        <f t="shared" si="37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1</v>
      </c>
      <c r="AB348" s="10"/>
      <c r="AC348" s="18">
        <f t="shared" si="38"/>
        <v>1</v>
      </c>
      <c r="AD348" s="10"/>
      <c r="AE348" s="18">
        <f t="shared" si="39"/>
        <v>0</v>
      </c>
    </row>
    <row r="349" spans="2:31" ht="16.5" hidden="1" customHeight="1" outlineLevel="1" x14ac:dyDescent="0.3">
      <c r="B349" s="43" t="s">
        <v>250</v>
      </c>
      <c r="C349" s="16">
        <v>0.125</v>
      </c>
      <c r="D349" s="16"/>
      <c r="E349" s="28">
        <f t="shared" si="36"/>
        <v>0</v>
      </c>
      <c r="F349" s="57"/>
      <c r="G349" s="81">
        <f t="shared" si="37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0.125</v>
      </c>
      <c r="AB349" s="10"/>
      <c r="AC349" s="18">
        <f t="shared" si="38"/>
        <v>1.5625E-2</v>
      </c>
      <c r="AD349" s="10"/>
      <c r="AE349" s="18">
        <f t="shared" si="39"/>
        <v>0</v>
      </c>
    </row>
    <row r="350" spans="2:31" ht="16.5" hidden="1" customHeight="1" outlineLevel="1" x14ac:dyDescent="0.3">
      <c r="B350" s="43" t="s">
        <v>251</v>
      </c>
      <c r="C350" s="16">
        <v>0.2</v>
      </c>
      <c r="D350" s="16"/>
      <c r="E350" s="28">
        <f t="shared" si="36"/>
        <v>0</v>
      </c>
      <c r="F350" s="57"/>
      <c r="G350" s="81">
        <f t="shared" si="37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0.2</v>
      </c>
      <c r="AB350" s="10"/>
      <c r="AC350" s="18">
        <f t="shared" si="38"/>
        <v>4.0000000000000008E-2</v>
      </c>
      <c r="AD350" s="10"/>
      <c r="AE350" s="18">
        <f t="shared" si="39"/>
        <v>0</v>
      </c>
    </row>
    <row r="351" spans="2:31" ht="16.5" hidden="1" customHeight="1" outlineLevel="1" x14ac:dyDescent="0.3">
      <c r="B351" s="43" t="s">
        <v>245</v>
      </c>
      <c r="C351" s="16">
        <v>1</v>
      </c>
      <c r="D351" s="16"/>
      <c r="E351" s="28">
        <f t="shared" si="36"/>
        <v>0</v>
      </c>
      <c r="F351" s="57"/>
      <c r="G351" s="81">
        <f t="shared" si="37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1</v>
      </c>
      <c r="AB351" s="10"/>
      <c r="AC351" s="18">
        <f t="shared" si="38"/>
        <v>1</v>
      </c>
      <c r="AD351" s="10"/>
      <c r="AE351" s="18">
        <f t="shared" si="39"/>
        <v>0</v>
      </c>
    </row>
    <row r="352" spans="2:31" ht="16.5" hidden="1" customHeight="1" outlineLevel="1" x14ac:dyDescent="0.3">
      <c r="B352" s="43" t="s">
        <v>252</v>
      </c>
      <c r="C352" s="16">
        <v>0.125</v>
      </c>
      <c r="D352" s="16"/>
      <c r="E352" s="28">
        <f t="shared" si="36"/>
        <v>0</v>
      </c>
      <c r="F352" s="57"/>
      <c r="G352" s="81">
        <f t="shared" si="37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0.125</v>
      </c>
      <c r="AB352" s="10"/>
      <c r="AC352" s="18">
        <f t="shared" si="38"/>
        <v>1.5625E-2</v>
      </c>
      <c r="AD352" s="10"/>
      <c r="AE352" s="18">
        <f t="shared" si="39"/>
        <v>0</v>
      </c>
    </row>
    <row r="353" spans="2:31" ht="16.5" hidden="1" customHeight="1" outlineLevel="1" x14ac:dyDescent="0.3">
      <c r="B353" s="43" t="s">
        <v>253</v>
      </c>
      <c r="C353" s="16">
        <v>0.2</v>
      </c>
      <c r="D353" s="16"/>
      <c r="E353" s="28">
        <f t="shared" si="36"/>
        <v>0</v>
      </c>
      <c r="F353" s="57"/>
      <c r="G353" s="81">
        <f t="shared" si="37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0.2</v>
      </c>
      <c r="AB353" s="10"/>
      <c r="AC353" s="18">
        <f t="shared" si="38"/>
        <v>4.0000000000000008E-2</v>
      </c>
      <c r="AD353" s="10"/>
      <c r="AE353" s="18">
        <f t="shared" si="39"/>
        <v>0</v>
      </c>
    </row>
    <row r="354" spans="2:31" ht="16.5" hidden="1" customHeight="1" outlineLevel="1" x14ac:dyDescent="0.3">
      <c r="B354" s="43" t="s">
        <v>254</v>
      </c>
      <c r="C354" s="16">
        <v>0.2</v>
      </c>
      <c r="D354" s="16"/>
      <c r="E354" s="28">
        <f t="shared" si="36"/>
        <v>0</v>
      </c>
      <c r="F354" s="57"/>
      <c r="G354" s="81">
        <f t="shared" si="37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0.2</v>
      </c>
      <c r="AB354" s="10"/>
      <c r="AC354" s="18">
        <f t="shared" si="38"/>
        <v>4.0000000000000008E-2</v>
      </c>
      <c r="AD354" s="10"/>
      <c r="AE354" s="18">
        <f t="shared" si="39"/>
        <v>0</v>
      </c>
    </row>
    <row r="355" spans="2:31" ht="16.5" hidden="1" customHeight="1" outlineLevel="1" x14ac:dyDescent="0.3">
      <c r="B355" s="43" t="s">
        <v>255</v>
      </c>
      <c r="C355" s="16">
        <v>0.125</v>
      </c>
      <c r="D355" s="16"/>
      <c r="E355" s="28">
        <f t="shared" si="36"/>
        <v>0</v>
      </c>
      <c r="F355" s="57"/>
      <c r="G355" s="81">
        <f t="shared" si="37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0.125</v>
      </c>
      <c r="AB355" s="10"/>
      <c r="AC355" s="18">
        <f t="shared" si="38"/>
        <v>1.5625E-2</v>
      </c>
      <c r="AD355" s="10"/>
      <c r="AE355" s="18">
        <f t="shared" si="39"/>
        <v>0</v>
      </c>
    </row>
    <row r="356" spans="2:31" ht="16.5" hidden="1" customHeight="1" outlineLevel="1" x14ac:dyDescent="0.3">
      <c r="B356" s="43" t="s">
        <v>256</v>
      </c>
      <c r="C356" s="16">
        <v>0.125</v>
      </c>
      <c r="D356" s="16"/>
      <c r="E356" s="28">
        <f t="shared" si="36"/>
        <v>0</v>
      </c>
      <c r="F356" s="57"/>
      <c r="G356" s="81">
        <f t="shared" si="37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0.125</v>
      </c>
      <c r="AB356" s="10"/>
      <c r="AC356" s="18">
        <f t="shared" si="38"/>
        <v>1.5625E-2</v>
      </c>
      <c r="AD356" s="10"/>
      <c r="AE356" s="18">
        <f t="shared" si="39"/>
        <v>0</v>
      </c>
    </row>
    <row r="357" spans="2:31" ht="16.5" hidden="1" customHeight="1" outlineLevel="1" x14ac:dyDescent="0.3">
      <c r="B357" s="43" t="s">
        <v>257</v>
      </c>
      <c r="C357" s="16">
        <v>0.2</v>
      </c>
      <c r="D357" s="16"/>
      <c r="E357" s="28">
        <f t="shared" si="36"/>
        <v>0</v>
      </c>
      <c r="F357" s="57"/>
      <c r="G357" s="81">
        <f t="shared" si="37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0.2</v>
      </c>
      <c r="AB357" s="10"/>
      <c r="AC357" s="18">
        <f t="shared" si="38"/>
        <v>4.0000000000000008E-2</v>
      </c>
      <c r="AD357" s="10"/>
      <c r="AE357" s="18">
        <f t="shared" si="39"/>
        <v>0</v>
      </c>
    </row>
    <row r="358" spans="2:31" ht="16.5" hidden="1" customHeight="1" outlineLevel="1" x14ac:dyDescent="0.3">
      <c r="B358" s="43" t="s">
        <v>258</v>
      </c>
      <c r="C358" s="16">
        <v>0.2</v>
      </c>
      <c r="D358" s="16"/>
      <c r="E358" s="28">
        <f t="shared" si="36"/>
        <v>0</v>
      </c>
      <c r="F358" s="57"/>
      <c r="G358" s="81">
        <f t="shared" si="37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0.2</v>
      </c>
      <c r="AB358" s="10"/>
      <c r="AC358" s="18">
        <f t="shared" si="38"/>
        <v>4.0000000000000008E-2</v>
      </c>
      <c r="AD358" s="10"/>
      <c r="AE358" s="18">
        <f t="shared" si="39"/>
        <v>0</v>
      </c>
    </row>
    <row r="359" spans="2:31" ht="16.5" hidden="1" customHeight="1" outlineLevel="1" x14ac:dyDescent="0.3">
      <c r="B359" s="43" t="s">
        <v>246</v>
      </c>
      <c r="C359" s="16">
        <v>1</v>
      </c>
      <c r="D359" s="16"/>
      <c r="E359" s="28">
        <f t="shared" si="36"/>
        <v>0</v>
      </c>
      <c r="F359" s="57"/>
      <c r="G359" s="81">
        <f t="shared" si="37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1</v>
      </c>
      <c r="AB359" s="10"/>
      <c r="AC359" s="18">
        <f t="shared" si="38"/>
        <v>1</v>
      </c>
      <c r="AD359" s="10"/>
      <c r="AE359" s="18">
        <f t="shared" si="39"/>
        <v>0</v>
      </c>
    </row>
    <row r="360" spans="2:31" ht="16.5" hidden="1" customHeight="1" outlineLevel="1" x14ac:dyDescent="0.3">
      <c r="B360" s="43" t="s">
        <v>259</v>
      </c>
      <c r="C360" s="16">
        <v>0.125</v>
      </c>
      <c r="D360" s="16"/>
      <c r="E360" s="28">
        <f t="shared" si="36"/>
        <v>0</v>
      </c>
      <c r="F360" s="57"/>
      <c r="G360" s="81">
        <f t="shared" si="37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0.125</v>
      </c>
      <c r="AB360" s="10"/>
      <c r="AC360" s="18">
        <f t="shared" si="38"/>
        <v>1.5625E-2</v>
      </c>
      <c r="AD360" s="10"/>
      <c r="AE360" s="18">
        <f t="shared" si="39"/>
        <v>0</v>
      </c>
    </row>
    <row r="361" spans="2:31" ht="16.5" hidden="1" customHeight="1" outlineLevel="1" x14ac:dyDescent="0.3">
      <c r="B361" s="43" t="s">
        <v>261</v>
      </c>
      <c r="C361" s="16">
        <v>0.2</v>
      </c>
      <c r="D361" s="16"/>
      <c r="E361" s="28">
        <f t="shared" si="36"/>
        <v>0</v>
      </c>
      <c r="F361" s="57"/>
      <c r="G361" s="81">
        <f t="shared" si="37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0.2</v>
      </c>
      <c r="AB361" s="10"/>
      <c r="AC361" s="18">
        <f t="shared" si="38"/>
        <v>4.0000000000000008E-2</v>
      </c>
      <c r="AD361" s="10"/>
      <c r="AE361" s="18">
        <f t="shared" si="39"/>
        <v>0</v>
      </c>
    </row>
    <row r="362" spans="2:31" ht="16.5" hidden="1" customHeight="1" outlineLevel="1" x14ac:dyDescent="0.3">
      <c r="B362" s="43" t="s">
        <v>247</v>
      </c>
      <c r="C362" s="16">
        <v>1</v>
      </c>
      <c r="D362" s="16"/>
      <c r="E362" s="28">
        <f t="shared" si="36"/>
        <v>0</v>
      </c>
      <c r="F362" s="57"/>
      <c r="G362" s="81">
        <f t="shared" si="37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1</v>
      </c>
      <c r="AB362" s="10"/>
      <c r="AC362" s="18">
        <f t="shared" si="38"/>
        <v>1</v>
      </c>
      <c r="AD362" s="10"/>
      <c r="AE362" s="18">
        <f t="shared" si="39"/>
        <v>0</v>
      </c>
    </row>
    <row r="363" spans="2:31" ht="16.5" hidden="1" customHeight="1" outlineLevel="1" x14ac:dyDescent="0.3">
      <c r="B363" s="43" t="s">
        <v>262</v>
      </c>
      <c r="C363" s="16">
        <v>1</v>
      </c>
      <c r="D363" s="16"/>
      <c r="E363" s="28">
        <f t="shared" si="36"/>
        <v>0</v>
      </c>
      <c r="F363" s="57"/>
      <c r="G363" s="81">
        <f t="shared" si="37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1</v>
      </c>
      <c r="AB363" s="10"/>
      <c r="AC363" s="18">
        <f t="shared" si="38"/>
        <v>1</v>
      </c>
      <c r="AD363" s="10"/>
      <c r="AE363" s="18">
        <f t="shared" si="39"/>
        <v>0</v>
      </c>
    </row>
    <row r="364" spans="2:31" ht="16.5" hidden="1" customHeight="1" outlineLevel="1" x14ac:dyDescent="0.3">
      <c r="B364" s="43" t="s">
        <v>260</v>
      </c>
      <c r="C364" s="16">
        <v>1</v>
      </c>
      <c r="D364" s="16"/>
      <c r="E364" s="28">
        <f t="shared" si="36"/>
        <v>0</v>
      </c>
      <c r="F364" s="57"/>
      <c r="G364" s="81">
        <f t="shared" si="37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1</v>
      </c>
      <c r="AB364" s="10"/>
      <c r="AC364" s="18">
        <f t="shared" si="38"/>
        <v>1</v>
      </c>
      <c r="AD364" s="10"/>
      <c r="AE364" s="18">
        <f t="shared" si="39"/>
        <v>0</v>
      </c>
    </row>
    <row r="365" spans="2:31" ht="16.5" hidden="1" customHeight="1" outlineLevel="1" x14ac:dyDescent="0.3">
      <c r="B365" s="43" t="s">
        <v>305</v>
      </c>
      <c r="C365" s="16">
        <v>0.14000000000000001</v>
      </c>
      <c r="D365" s="16"/>
      <c r="E365" s="28">
        <f t="shared" si="36"/>
        <v>0</v>
      </c>
      <c r="F365" s="57"/>
      <c r="G365" s="81">
        <f t="shared" si="37"/>
        <v>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1"/>
      <c r="Y365" s="11"/>
      <c r="Z365" s="10"/>
      <c r="AA365" s="18">
        <v>0.14000000000000001</v>
      </c>
      <c r="AB365" s="10"/>
      <c r="AC365" s="18">
        <f t="shared" si="38"/>
        <v>1.9600000000000003E-2</v>
      </c>
      <c r="AD365" s="10"/>
      <c r="AE365" s="18">
        <f t="shared" si="39"/>
        <v>0</v>
      </c>
    </row>
    <row r="366" spans="2:31" ht="16.5" hidden="1" customHeight="1" outlineLevel="1" thickBot="1" x14ac:dyDescent="0.3">
      <c r="B366" s="43" t="s">
        <v>306</v>
      </c>
      <c r="C366" s="16">
        <v>0.22</v>
      </c>
      <c r="D366" s="16"/>
      <c r="E366" s="37">
        <f t="shared" si="36"/>
        <v>0</v>
      </c>
      <c r="F366" s="57"/>
      <c r="G366" s="83">
        <f t="shared" si="37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8">
        <v>0.22</v>
      </c>
      <c r="AB366" s="10"/>
      <c r="AC366" s="18">
        <f t="shared" si="38"/>
        <v>4.8399999999999999E-2</v>
      </c>
      <c r="AD366" s="10"/>
      <c r="AE366" s="18">
        <f t="shared" si="39"/>
        <v>0</v>
      </c>
    </row>
    <row r="367" spans="2:31" s="5" customFormat="1" ht="19.5" hidden="1" collapsed="1" thickBot="1" x14ac:dyDescent="0.3">
      <c r="B367" s="48" t="s">
        <v>166</v>
      </c>
      <c r="C367" s="29"/>
      <c r="D367" s="16"/>
      <c r="E367" s="84">
        <f t="shared" si="36"/>
        <v>0</v>
      </c>
      <c r="F367" s="58"/>
      <c r="G367" s="84">
        <f t="shared" si="37"/>
        <v>0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9"/>
      <c r="Y367" s="9"/>
      <c r="Z367" s="8"/>
      <c r="AA367" s="24"/>
      <c r="AB367" s="27"/>
      <c r="AC367" s="25">
        <f>SUM(AC368:AC462)</f>
        <v>49.59497099999998</v>
      </c>
      <c r="AD367" s="27"/>
      <c r="AE367" s="25">
        <f>SUM(AE368:AE462)</f>
        <v>0</v>
      </c>
    </row>
    <row r="368" spans="2:31" ht="16.5" hidden="1" customHeight="1" outlineLevel="1" thickBot="1" x14ac:dyDescent="0.3">
      <c r="B368" s="71" t="s">
        <v>167</v>
      </c>
      <c r="C368" s="16">
        <v>1</v>
      </c>
      <c r="D368" s="16"/>
      <c r="E368" s="36">
        <f t="shared" si="36"/>
        <v>0</v>
      </c>
      <c r="F368" s="59"/>
      <c r="G368" s="82">
        <f t="shared" si="37"/>
        <v>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  <c r="Y368" s="11"/>
      <c r="Z368" s="10"/>
      <c r="AA368" s="14">
        <v>1</v>
      </c>
      <c r="AB368" s="10"/>
      <c r="AC368" s="14">
        <f>AA368*C368</f>
        <v>1</v>
      </c>
      <c r="AD368" s="10"/>
      <c r="AE368" s="14">
        <f>AA368*F368</f>
        <v>0</v>
      </c>
    </row>
    <row r="369" spans="2:31" ht="16.5" hidden="1" customHeight="1" outlineLevel="1" x14ac:dyDescent="0.3">
      <c r="B369" s="71" t="s">
        <v>491</v>
      </c>
      <c r="C369" s="16">
        <v>0.5</v>
      </c>
      <c r="D369" s="16"/>
      <c r="E369" s="28">
        <f t="shared" si="36"/>
        <v>0</v>
      </c>
      <c r="F369" s="59"/>
      <c r="G369" s="81">
        <f t="shared" si="37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8"/>
      <c r="AB369" s="10"/>
      <c r="AC369" s="18"/>
      <c r="AD369" s="10"/>
      <c r="AE369" s="18"/>
    </row>
    <row r="370" spans="2:31" ht="16.5" hidden="1" customHeight="1" outlineLevel="1" x14ac:dyDescent="0.3">
      <c r="B370" s="50" t="s">
        <v>168</v>
      </c>
      <c r="C370" s="16">
        <v>1</v>
      </c>
      <c r="D370" s="16"/>
      <c r="E370" s="28">
        <f t="shared" si="36"/>
        <v>0</v>
      </c>
      <c r="F370" s="57"/>
      <c r="G370" s="81">
        <f t="shared" si="37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>
        <v>1</v>
      </c>
      <c r="AB370" s="10"/>
      <c r="AC370" s="18">
        <f t="shared" ref="AC370:AC401" si="40">AA370*C370</f>
        <v>1</v>
      </c>
      <c r="AD370" s="10"/>
      <c r="AE370" s="18">
        <f t="shared" ref="AE370:AE401" si="41">AA370*F370</f>
        <v>0</v>
      </c>
    </row>
    <row r="371" spans="2:31" ht="16.5" hidden="1" customHeight="1" outlineLevel="1" x14ac:dyDescent="0.3">
      <c r="B371" s="50" t="s">
        <v>169</v>
      </c>
      <c r="C371" s="16">
        <v>1</v>
      </c>
      <c r="D371" s="16"/>
      <c r="E371" s="28">
        <f t="shared" si="36"/>
        <v>0</v>
      </c>
      <c r="F371" s="57"/>
      <c r="G371" s="81">
        <f t="shared" si="37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 t="shared" si="40"/>
        <v>1</v>
      </c>
      <c r="AD371" s="10"/>
      <c r="AE371" s="18">
        <f t="shared" si="41"/>
        <v>0</v>
      </c>
    </row>
    <row r="372" spans="2:31" ht="16.5" hidden="1" customHeight="1" outlineLevel="1" x14ac:dyDescent="0.3">
      <c r="B372" s="50" t="s">
        <v>170</v>
      </c>
      <c r="C372" s="16">
        <v>1</v>
      </c>
      <c r="D372" s="16"/>
      <c r="E372" s="28">
        <f t="shared" si="36"/>
        <v>0</v>
      </c>
      <c r="F372" s="57"/>
      <c r="G372" s="81">
        <f t="shared" si="37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 t="shared" si="40"/>
        <v>1</v>
      </c>
      <c r="AD372" s="10"/>
      <c r="AE372" s="18">
        <f t="shared" si="41"/>
        <v>0</v>
      </c>
    </row>
    <row r="373" spans="2:31" ht="16.5" hidden="1" customHeight="1" outlineLevel="1" x14ac:dyDescent="0.3">
      <c r="B373" s="50" t="s">
        <v>171</v>
      </c>
      <c r="C373" s="16">
        <v>1</v>
      </c>
      <c r="D373" s="16"/>
      <c r="E373" s="28">
        <f t="shared" si="36"/>
        <v>0</v>
      </c>
      <c r="F373" s="57"/>
      <c r="G373" s="81">
        <f t="shared" si="37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 t="shared" si="40"/>
        <v>1</v>
      </c>
      <c r="AD373" s="10"/>
      <c r="AE373" s="18">
        <f t="shared" si="41"/>
        <v>0</v>
      </c>
    </row>
    <row r="374" spans="2:31" ht="16.5" hidden="1" customHeight="1" outlineLevel="1" x14ac:dyDescent="0.3">
      <c r="B374" s="50" t="s">
        <v>172</v>
      </c>
      <c r="C374" s="16">
        <v>1</v>
      </c>
      <c r="D374" s="16"/>
      <c r="E374" s="28">
        <f t="shared" si="36"/>
        <v>0</v>
      </c>
      <c r="F374" s="57"/>
      <c r="G374" s="81">
        <f t="shared" si="37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 t="shared" si="40"/>
        <v>1</v>
      </c>
      <c r="AD374" s="10"/>
      <c r="AE374" s="18">
        <f t="shared" si="41"/>
        <v>0</v>
      </c>
    </row>
    <row r="375" spans="2:31" ht="16.5" hidden="1" customHeight="1" outlineLevel="1" x14ac:dyDescent="0.3">
      <c r="B375" s="50" t="s">
        <v>173</v>
      </c>
      <c r="C375" s="16">
        <v>1</v>
      </c>
      <c r="D375" s="16"/>
      <c r="E375" s="28">
        <f t="shared" si="36"/>
        <v>0</v>
      </c>
      <c r="F375" s="57"/>
      <c r="G375" s="81">
        <f t="shared" si="37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 t="shared" si="40"/>
        <v>1</v>
      </c>
      <c r="AD375" s="10"/>
      <c r="AE375" s="18">
        <f t="shared" si="41"/>
        <v>0</v>
      </c>
    </row>
    <row r="376" spans="2:31" ht="16.5" hidden="1" customHeight="1" outlineLevel="1" x14ac:dyDescent="0.3">
      <c r="B376" s="50" t="s">
        <v>174</v>
      </c>
      <c r="C376" s="16">
        <v>1</v>
      </c>
      <c r="D376" s="16"/>
      <c r="E376" s="28">
        <f t="shared" si="36"/>
        <v>0</v>
      </c>
      <c r="F376" s="57"/>
      <c r="G376" s="81">
        <f t="shared" si="37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1</v>
      </c>
      <c r="AB376" s="10"/>
      <c r="AC376" s="18">
        <f t="shared" si="40"/>
        <v>1</v>
      </c>
      <c r="AD376" s="10"/>
      <c r="AE376" s="18">
        <f t="shared" si="41"/>
        <v>0</v>
      </c>
    </row>
    <row r="377" spans="2:31" ht="16.5" hidden="1" customHeight="1" outlineLevel="1" x14ac:dyDescent="0.3">
      <c r="B377" s="50" t="s">
        <v>175</v>
      </c>
      <c r="C377" s="16">
        <v>1</v>
      </c>
      <c r="D377" s="16"/>
      <c r="E377" s="28">
        <f t="shared" si="36"/>
        <v>0</v>
      </c>
      <c r="F377" s="57"/>
      <c r="G377" s="81">
        <f t="shared" si="37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1</v>
      </c>
      <c r="AB377" s="10"/>
      <c r="AC377" s="18">
        <f t="shared" si="40"/>
        <v>1</v>
      </c>
      <c r="AD377" s="10"/>
      <c r="AE377" s="18">
        <f t="shared" si="41"/>
        <v>0</v>
      </c>
    </row>
    <row r="378" spans="2:31" ht="16.5" hidden="1" customHeight="1" outlineLevel="1" x14ac:dyDescent="0.3">
      <c r="B378" s="50" t="s">
        <v>176</v>
      </c>
      <c r="C378" s="16">
        <v>2.9000000000000001E-2</v>
      </c>
      <c r="D378" s="16"/>
      <c r="E378" s="28">
        <f t="shared" si="36"/>
        <v>0</v>
      </c>
      <c r="F378" s="57"/>
      <c r="G378" s="81">
        <f t="shared" si="37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2.9000000000000001E-2</v>
      </c>
      <c r="AB378" s="10"/>
      <c r="AC378" s="18">
        <f t="shared" si="40"/>
        <v>8.4100000000000006E-4</v>
      </c>
      <c r="AD378" s="10"/>
      <c r="AE378" s="18">
        <f t="shared" si="41"/>
        <v>0</v>
      </c>
    </row>
    <row r="379" spans="2:31" ht="16.5" hidden="1" customHeight="1" outlineLevel="1" x14ac:dyDescent="0.3">
      <c r="B379" s="50" t="s">
        <v>177</v>
      </c>
      <c r="C379" s="16">
        <v>0.05</v>
      </c>
      <c r="D379" s="16"/>
      <c r="E379" s="28">
        <f t="shared" si="36"/>
        <v>0</v>
      </c>
      <c r="F379" s="57"/>
      <c r="G379" s="81">
        <f t="shared" si="37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0.05</v>
      </c>
      <c r="AB379" s="10"/>
      <c r="AC379" s="18">
        <f t="shared" si="40"/>
        <v>2.5000000000000005E-3</v>
      </c>
      <c r="AD379" s="10"/>
      <c r="AE379" s="18">
        <f t="shared" si="41"/>
        <v>0</v>
      </c>
    </row>
    <row r="380" spans="2:31" ht="16.5" hidden="1" customHeight="1" outlineLevel="1" x14ac:dyDescent="0.3">
      <c r="B380" s="50" t="s">
        <v>178</v>
      </c>
      <c r="C380" s="16">
        <v>0.03</v>
      </c>
      <c r="D380" s="16"/>
      <c r="E380" s="28">
        <f t="shared" si="36"/>
        <v>0</v>
      </c>
      <c r="F380" s="57"/>
      <c r="G380" s="81">
        <f t="shared" si="37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0.03</v>
      </c>
      <c r="AB380" s="10"/>
      <c r="AC380" s="18">
        <f t="shared" si="40"/>
        <v>8.9999999999999998E-4</v>
      </c>
      <c r="AD380" s="10"/>
      <c r="AE380" s="18">
        <f t="shared" si="41"/>
        <v>0</v>
      </c>
    </row>
    <row r="381" spans="2:31" ht="16.5" hidden="1" customHeight="1" outlineLevel="1" x14ac:dyDescent="0.3">
      <c r="B381" s="50" t="s">
        <v>179</v>
      </c>
      <c r="C381" s="16">
        <v>1</v>
      </c>
      <c r="D381" s="16"/>
      <c r="E381" s="28">
        <f t="shared" si="36"/>
        <v>0</v>
      </c>
      <c r="F381" s="57"/>
      <c r="G381" s="81">
        <f t="shared" si="37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1</v>
      </c>
      <c r="AB381" s="10"/>
      <c r="AC381" s="18">
        <f t="shared" si="40"/>
        <v>1</v>
      </c>
      <c r="AD381" s="10"/>
      <c r="AE381" s="18">
        <f t="shared" si="41"/>
        <v>0</v>
      </c>
    </row>
    <row r="382" spans="2:31" ht="16.5" hidden="1" customHeight="1" outlineLevel="1" x14ac:dyDescent="0.3">
      <c r="B382" s="50" t="s">
        <v>353</v>
      </c>
      <c r="C382" s="16">
        <v>1</v>
      </c>
      <c r="D382" s="16"/>
      <c r="E382" s="28">
        <f t="shared" si="36"/>
        <v>0</v>
      </c>
      <c r="F382" s="57"/>
      <c r="G382" s="81">
        <f t="shared" si="37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1</v>
      </c>
      <c r="AB382" s="10"/>
      <c r="AC382" s="18">
        <f t="shared" si="40"/>
        <v>1</v>
      </c>
      <c r="AD382" s="10"/>
      <c r="AE382" s="18">
        <f t="shared" si="41"/>
        <v>0</v>
      </c>
    </row>
    <row r="383" spans="2:31" ht="16.5" hidden="1" customHeight="1" outlineLevel="1" x14ac:dyDescent="0.3">
      <c r="B383" s="50" t="s">
        <v>352</v>
      </c>
      <c r="C383" s="16">
        <v>0.23499999999999999</v>
      </c>
      <c r="D383" s="16"/>
      <c r="E383" s="28">
        <f t="shared" si="36"/>
        <v>0</v>
      </c>
      <c r="F383" s="57"/>
      <c r="G383" s="81">
        <f t="shared" si="37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0.23499999999999999</v>
      </c>
      <c r="AB383" s="10"/>
      <c r="AC383" s="18">
        <f t="shared" si="40"/>
        <v>5.5224999999999996E-2</v>
      </c>
      <c r="AD383" s="10"/>
      <c r="AE383" s="18">
        <f t="shared" si="41"/>
        <v>0</v>
      </c>
    </row>
    <row r="384" spans="2:31" ht="16.5" hidden="1" customHeight="1" outlineLevel="1" x14ac:dyDescent="0.3">
      <c r="B384" s="50" t="s">
        <v>351</v>
      </c>
      <c r="C384" s="16">
        <v>0.23200000000000001</v>
      </c>
      <c r="D384" s="16"/>
      <c r="E384" s="28">
        <f t="shared" si="36"/>
        <v>0</v>
      </c>
      <c r="F384" s="57"/>
      <c r="G384" s="81">
        <f t="shared" si="37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0.23200000000000001</v>
      </c>
      <c r="AB384" s="10"/>
      <c r="AC384" s="18">
        <f t="shared" si="40"/>
        <v>5.3824000000000004E-2</v>
      </c>
      <c r="AD384" s="10"/>
      <c r="AE384" s="18">
        <f t="shared" si="41"/>
        <v>0</v>
      </c>
    </row>
    <row r="385" spans="2:31" ht="16.5" hidden="1" customHeight="1" outlineLevel="1" x14ac:dyDescent="0.3">
      <c r="B385" s="50" t="s">
        <v>333</v>
      </c>
      <c r="C385" s="16">
        <v>1</v>
      </c>
      <c r="D385" s="16"/>
      <c r="E385" s="28">
        <f t="shared" si="36"/>
        <v>0</v>
      </c>
      <c r="F385" s="57"/>
      <c r="G385" s="81">
        <f t="shared" si="37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1</v>
      </c>
      <c r="AB385" s="10"/>
      <c r="AC385" s="18">
        <f t="shared" si="40"/>
        <v>1</v>
      </c>
      <c r="AD385" s="10"/>
      <c r="AE385" s="18">
        <f t="shared" si="41"/>
        <v>0</v>
      </c>
    </row>
    <row r="386" spans="2:31" ht="16.5" hidden="1" customHeight="1" outlineLevel="1" x14ac:dyDescent="0.3">
      <c r="B386" s="50" t="s">
        <v>350</v>
      </c>
      <c r="C386" s="16">
        <v>1</v>
      </c>
      <c r="D386" s="16"/>
      <c r="E386" s="28">
        <f t="shared" si="36"/>
        <v>0</v>
      </c>
      <c r="F386" s="57"/>
      <c r="G386" s="81">
        <f t="shared" si="37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 t="shared" si="40"/>
        <v>1</v>
      </c>
      <c r="AD386" s="10"/>
      <c r="AE386" s="18">
        <f t="shared" si="41"/>
        <v>0</v>
      </c>
    </row>
    <row r="387" spans="2:31" ht="16.5" hidden="1" customHeight="1" outlineLevel="1" x14ac:dyDescent="0.3">
      <c r="B387" s="50" t="s">
        <v>349</v>
      </c>
      <c r="C387" s="16">
        <v>1</v>
      </c>
      <c r="D387" s="16"/>
      <c r="E387" s="28">
        <f t="shared" si="36"/>
        <v>0</v>
      </c>
      <c r="F387" s="57"/>
      <c r="G387" s="81">
        <f t="shared" si="37"/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 t="shared" si="40"/>
        <v>1</v>
      </c>
      <c r="AD387" s="10"/>
      <c r="AE387" s="18">
        <f t="shared" si="41"/>
        <v>0</v>
      </c>
    </row>
    <row r="388" spans="2:31" ht="16.5" hidden="1" customHeight="1" outlineLevel="1" x14ac:dyDescent="0.3">
      <c r="B388" s="50" t="s">
        <v>348</v>
      </c>
      <c r="C388" s="16">
        <v>1</v>
      </c>
      <c r="D388" s="16"/>
      <c r="E388" s="28">
        <f t="shared" si="36"/>
        <v>0</v>
      </c>
      <c r="F388" s="57"/>
      <c r="G388" s="81">
        <f t="shared" si="37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 t="shared" si="40"/>
        <v>1</v>
      </c>
      <c r="AD388" s="10"/>
      <c r="AE388" s="18">
        <f t="shared" si="41"/>
        <v>0</v>
      </c>
    </row>
    <row r="389" spans="2:31" ht="16.5" hidden="1" customHeight="1" outlineLevel="1" x14ac:dyDescent="0.3">
      <c r="B389" s="50" t="s">
        <v>347</v>
      </c>
      <c r="C389" s="16">
        <v>1</v>
      </c>
      <c r="D389" s="16"/>
      <c r="E389" s="28">
        <f t="shared" ref="E389:E452" si="42">D389*C389</f>
        <v>0</v>
      </c>
      <c r="F389" s="57"/>
      <c r="G389" s="81">
        <f t="shared" ref="G389:G452" si="43">E389-F389</f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 t="shared" si="40"/>
        <v>1</v>
      </c>
      <c r="AD389" s="10"/>
      <c r="AE389" s="18">
        <f t="shared" si="41"/>
        <v>0</v>
      </c>
    </row>
    <row r="390" spans="2:31" ht="16.5" hidden="1" customHeight="1" outlineLevel="1" x14ac:dyDescent="0.3">
      <c r="B390" s="50" t="s">
        <v>346</v>
      </c>
      <c r="C390" s="16">
        <v>1</v>
      </c>
      <c r="D390" s="16"/>
      <c r="E390" s="28">
        <f t="shared" si="42"/>
        <v>0</v>
      </c>
      <c r="F390" s="57"/>
      <c r="G390" s="81">
        <f t="shared" si="43"/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1</v>
      </c>
      <c r="AB390" s="10"/>
      <c r="AC390" s="18">
        <f t="shared" si="40"/>
        <v>1</v>
      </c>
      <c r="AD390" s="10"/>
      <c r="AE390" s="18">
        <f t="shared" si="41"/>
        <v>0</v>
      </c>
    </row>
    <row r="391" spans="2:31" ht="16.5" hidden="1" customHeight="1" outlineLevel="1" x14ac:dyDescent="0.3">
      <c r="B391" s="50" t="s">
        <v>345</v>
      </c>
      <c r="C391" s="16">
        <v>1</v>
      </c>
      <c r="D391" s="16"/>
      <c r="E391" s="28">
        <f t="shared" si="42"/>
        <v>0</v>
      </c>
      <c r="F391" s="57"/>
      <c r="G391" s="81">
        <f t="shared" si="43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1</v>
      </c>
      <c r="AB391" s="10"/>
      <c r="AC391" s="18">
        <f t="shared" si="40"/>
        <v>1</v>
      </c>
      <c r="AD391" s="10"/>
      <c r="AE391" s="18">
        <f t="shared" si="41"/>
        <v>0</v>
      </c>
    </row>
    <row r="392" spans="2:31" ht="16.5" hidden="1" customHeight="1" outlineLevel="1" x14ac:dyDescent="0.3">
      <c r="B392" s="50" t="s">
        <v>344</v>
      </c>
      <c r="C392" s="16">
        <v>0.4</v>
      </c>
      <c r="D392" s="16"/>
      <c r="E392" s="28">
        <f t="shared" si="42"/>
        <v>0</v>
      </c>
      <c r="F392" s="57"/>
      <c r="G392" s="81">
        <f t="shared" si="43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0.4</v>
      </c>
      <c r="AB392" s="10"/>
      <c r="AC392" s="18">
        <f t="shared" si="40"/>
        <v>0.16000000000000003</v>
      </c>
      <c r="AD392" s="10"/>
      <c r="AE392" s="18">
        <f t="shared" si="41"/>
        <v>0</v>
      </c>
    </row>
    <row r="393" spans="2:31" ht="16.5" hidden="1" customHeight="1" outlineLevel="1" x14ac:dyDescent="0.3">
      <c r="B393" s="50" t="s">
        <v>343</v>
      </c>
      <c r="C393" s="16">
        <v>0.7</v>
      </c>
      <c r="D393" s="16"/>
      <c r="E393" s="28">
        <f t="shared" si="42"/>
        <v>0</v>
      </c>
      <c r="F393" s="57"/>
      <c r="G393" s="81">
        <f t="shared" si="43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0.7</v>
      </c>
      <c r="AB393" s="10"/>
      <c r="AC393" s="18">
        <f t="shared" si="40"/>
        <v>0.48999999999999994</v>
      </c>
      <c r="AD393" s="10"/>
      <c r="AE393" s="18">
        <f t="shared" si="41"/>
        <v>0</v>
      </c>
    </row>
    <row r="394" spans="2:31" ht="16.5" hidden="1" customHeight="1" outlineLevel="1" x14ac:dyDescent="0.3">
      <c r="B394" s="50" t="s">
        <v>342</v>
      </c>
      <c r="C394" s="16">
        <v>0.7</v>
      </c>
      <c r="D394" s="16"/>
      <c r="E394" s="28">
        <f t="shared" si="42"/>
        <v>0</v>
      </c>
      <c r="F394" s="57"/>
      <c r="G394" s="81">
        <f t="shared" si="43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0.7</v>
      </c>
      <c r="AB394" s="10"/>
      <c r="AC394" s="18">
        <f t="shared" si="40"/>
        <v>0.48999999999999994</v>
      </c>
      <c r="AD394" s="10"/>
      <c r="AE394" s="18">
        <f t="shared" si="41"/>
        <v>0</v>
      </c>
    </row>
    <row r="395" spans="2:31" ht="16.5" hidden="1" customHeight="1" outlineLevel="1" x14ac:dyDescent="0.3">
      <c r="B395" s="50" t="s">
        <v>439</v>
      </c>
      <c r="C395" s="16">
        <v>0.5</v>
      </c>
      <c r="D395" s="16"/>
      <c r="E395" s="28">
        <f t="shared" si="42"/>
        <v>0</v>
      </c>
      <c r="F395" s="57"/>
      <c r="G395" s="81">
        <f t="shared" si="43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0.5</v>
      </c>
      <c r="AB395" s="10"/>
      <c r="AC395" s="18">
        <f t="shared" si="40"/>
        <v>0.25</v>
      </c>
      <c r="AD395" s="10"/>
      <c r="AE395" s="18">
        <f t="shared" si="41"/>
        <v>0</v>
      </c>
    </row>
    <row r="396" spans="2:31" ht="16.5" hidden="1" customHeight="1" outlineLevel="1" x14ac:dyDescent="0.3">
      <c r="B396" s="50" t="s">
        <v>341</v>
      </c>
      <c r="C396" s="16">
        <v>0.5</v>
      </c>
      <c r="D396" s="16"/>
      <c r="E396" s="28">
        <f t="shared" si="42"/>
        <v>0</v>
      </c>
      <c r="F396" s="57"/>
      <c r="G396" s="81">
        <f t="shared" si="43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 t="shared" si="40"/>
        <v>0.25</v>
      </c>
      <c r="AD396" s="10"/>
      <c r="AE396" s="18">
        <f t="shared" si="41"/>
        <v>0</v>
      </c>
    </row>
    <row r="397" spans="2:31" ht="16.5" hidden="1" customHeight="1" outlineLevel="1" x14ac:dyDescent="0.3">
      <c r="B397" s="50" t="s">
        <v>340</v>
      </c>
      <c r="C397" s="16">
        <v>0.5</v>
      </c>
      <c r="D397" s="16"/>
      <c r="E397" s="28">
        <f t="shared" si="42"/>
        <v>0</v>
      </c>
      <c r="F397" s="57"/>
      <c r="G397" s="81">
        <f t="shared" si="43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0.5</v>
      </c>
      <c r="AB397" s="10"/>
      <c r="AC397" s="18">
        <f t="shared" si="40"/>
        <v>0.25</v>
      </c>
      <c r="AD397" s="10"/>
      <c r="AE397" s="18">
        <f t="shared" si="41"/>
        <v>0</v>
      </c>
    </row>
    <row r="398" spans="2:31" ht="16.5" hidden="1" customHeight="1" outlineLevel="1" x14ac:dyDescent="0.3">
      <c r="B398" s="50" t="s">
        <v>339</v>
      </c>
      <c r="C398" s="16">
        <v>0.5</v>
      </c>
      <c r="D398" s="16"/>
      <c r="E398" s="28">
        <f t="shared" si="42"/>
        <v>0</v>
      </c>
      <c r="F398" s="57"/>
      <c r="G398" s="81">
        <f t="shared" si="43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0.5</v>
      </c>
      <c r="AB398" s="10"/>
      <c r="AC398" s="18">
        <f t="shared" si="40"/>
        <v>0.25</v>
      </c>
      <c r="AD398" s="10"/>
      <c r="AE398" s="18">
        <f t="shared" si="41"/>
        <v>0</v>
      </c>
    </row>
    <row r="399" spans="2:31" ht="16.5" hidden="1" customHeight="1" outlineLevel="1" x14ac:dyDescent="0.3">
      <c r="B399" s="50" t="s">
        <v>338</v>
      </c>
      <c r="C399" s="16">
        <v>1</v>
      </c>
      <c r="D399" s="16"/>
      <c r="E399" s="28">
        <f t="shared" si="42"/>
        <v>0</v>
      </c>
      <c r="F399" s="57"/>
      <c r="G399" s="81">
        <f t="shared" si="43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1</v>
      </c>
      <c r="AB399" s="10"/>
      <c r="AC399" s="18">
        <f t="shared" si="40"/>
        <v>1</v>
      </c>
      <c r="AD399" s="10"/>
      <c r="AE399" s="18">
        <f t="shared" si="41"/>
        <v>0</v>
      </c>
    </row>
    <row r="400" spans="2:31" ht="16.5" hidden="1" customHeight="1" outlineLevel="1" x14ac:dyDescent="0.3">
      <c r="B400" s="50" t="s">
        <v>440</v>
      </c>
      <c r="C400" s="16">
        <v>1</v>
      </c>
      <c r="D400" s="16"/>
      <c r="E400" s="28">
        <f t="shared" si="42"/>
        <v>0</v>
      </c>
      <c r="F400" s="57"/>
      <c r="G400" s="81">
        <f t="shared" si="43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1</v>
      </c>
      <c r="AB400" s="10"/>
      <c r="AC400" s="18">
        <f t="shared" si="40"/>
        <v>1</v>
      </c>
      <c r="AD400" s="10"/>
      <c r="AE400" s="18">
        <f t="shared" si="41"/>
        <v>0</v>
      </c>
    </row>
    <row r="401" spans="2:31" ht="16.5" hidden="1" customHeight="1" outlineLevel="1" x14ac:dyDescent="0.3">
      <c r="B401" s="50" t="s">
        <v>337</v>
      </c>
      <c r="C401" s="16">
        <v>0.05</v>
      </c>
      <c r="D401" s="16"/>
      <c r="E401" s="28">
        <f t="shared" si="42"/>
        <v>0</v>
      </c>
      <c r="F401" s="57"/>
      <c r="G401" s="81">
        <f t="shared" si="43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0.05</v>
      </c>
      <c r="AB401" s="10"/>
      <c r="AC401" s="18">
        <f t="shared" si="40"/>
        <v>2.5000000000000005E-3</v>
      </c>
      <c r="AD401" s="10"/>
      <c r="AE401" s="18">
        <f t="shared" si="41"/>
        <v>0</v>
      </c>
    </row>
    <row r="402" spans="2:31" ht="16.5" hidden="1" customHeight="1" outlineLevel="1" x14ac:dyDescent="0.3">
      <c r="B402" s="50" t="s">
        <v>336</v>
      </c>
      <c r="C402" s="16">
        <v>0.23499999999999999</v>
      </c>
      <c r="D402" s="16"/>
      <c r="E402" s="28">
        <f t="shared" si="42"/>
        <v>0</v>
      </c>
      <c r="F402" s="57"/>
      <c r="G402" s="81">
        <f t="shared" si="43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0.23499999999999999</v>
      </c>
      <c r="AB402" s="10"/>
      <c r="AC402" s="18">
        <f t="shared" ref="AC402:AC433" si="44">AA402*C402</f>
        <v>5.5224999999999996E-2</v>
      </c>
      <c r="AD402" s="10"/>
      <c r="AE402" s="18">
        <f t="shared" ref="AE402:AE433" si="45">AA402*F402</f>
        <v>0</v>
      </c>
    </row>
    <row r="403" spans="2:31" ht="16.5" hidden="1" customHeight="1" outlineLevel="1" x14ac:dyDescent="0.3">
      <c r="B403" s="50" t="s">
        <v>335</v>
      </c>
      <c r="C403" s="16">
        <v>1</v>
      </c>
      <c r="D403" s="16"/>
      <c r="E403" s="28">
        <f t="shared" si="42"/>
        <v>0</v>
      </c>
      <c r="F403" s="57"/>
      <c r="G403" s="81">
        <f t="shared" si="43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1</v>
      </c>
      <c r="AB403" s="10"/>
      <c r="AC403" s="18">
        <f t="shared" si="44"/>
        <v>1</v>
      </c>
      <c r="AD403" s="10"/>
      <c r="AE403" s="18">
        <f t="shared" si="45"/>
        <v>0</v>
      </c>
    </row>
    <row r="404" spans="2:31" ht="16.5" hidden="1" customHeight="1" outlineLevel="1" x14ac:dyDescent="0.3">
      <c r="B404" s="50" t="s">
        <v>334</v>
      </c>
      <c r="C404" s="16">
        <v>1</v>
      </c>
      <c r="D404" s="16"/>
      <c r="E404" s="28">
        <f t="shared" si="42"/>
        <v>0</v>
      </c>
      <c r="F404" s="57"/>
      <c r="G404" s="81">
        <f t="shared" si="43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 t="shared" si="44"/>
        <v>1</v>
      </c>
      <c r="AD404" s="10"/>
      <c r="AE404" s="18">
        <f t="shared" si="45"/>
        <v>0</v>
      </c>
    </row>
    <row r="405" spans="2:31" ht="16.5" hidden="1" customHeight="1" outlineLevel="1" x14ac:dyDescent="0.3">
      <c r="B405" s="50" t="s">
        <v>441</v>
      </c>
      <c r="C405" s="16">
        <v>0.182</v>
      </c>
      <c r="D405" s="16"/>
      <c r="E405" s="28">
        <f t="shared" si="42"/>
        <v>0</v>
      </c>
      <c r="F405" s="57"/>
      <c r="G405" s="81">
        <f t="shared" si="43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0.182</v>
      </c>
      <c r="AB405" s="10"/>
      <c r="AC405" s="18">
        <f t="shared" si="44"/>
        <v>3.3124000000000001E-2</v>
      </c>
      <c r="AD405" s="10"/>
      <c r="AE405" s="18">
        <f t="shared" si="45"/>
        <v>0</v>
      </c>
    </row>
    <row r="406" spans="2:31" ht="16.5" hidden="1" customHeight="1" outlineLevel="1" x14ac:dyDescent="0.3">
      <c r="B406" s="50" t="s">
        <v>442</v>
      </c>
      <c r="C406" s="16">
        <v>1</v>
      </c>
      <c r="D406" s="16"/>
      <c r="E406" s="28">
        <f t="shared" si="42"/>
        <v>0</v>
      </c>
      <c r="F406" s="57"/>
      <c r="G406" s="81">
        <f t="shared" si="43"/>
        <v>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1</v>
      </c>
      <c r="AB406" s="10"/>
      <c r="AC406" s="18">
        <f t="shared" si="44"/>
        <v>1</v>
      </c>
      <c r="AD406" s="10"/>
      <c r="AE406" s="18">
        <f t="shared" si="45"/>
        <v>0</v>
      </c>
    </row>
    <row r="407" spans="2:31" ht="16.5" hidden="1" customHeight="1" outlineLevel="1" x14ac:dyDescent="0.3">
      <c r="B407" s="50" t="s">
        <v>443</v>
      </c>
      <c r="C407" s="16">
        <v>1</v>
      </c>
      <c r="D407" s="16"/>
      <c r="E407" s="28">
        <f t="shared" si="42"/>
        <v>0</v>
      </c>
      <c r="F407" s="57"/>
      <c r="G407" s="81">
        <f t="shared" si="43"/>
        <v>0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1</v>
      </c>
      <c r="AB407" s="10"/>
      <c r="AC407" s="18">
        <f t="shared" si="44"/>
        <v>1</v>
      </c>
      <c r="AD407" s="10"/>
      <c r="AE407" s="18">
        <f t="shared" si="45"/>
        <v>0</v>
      </c>
    </row>
    <row r="408" spans="2:31" ht="16.5" hidden="1" customHeight="1" outlineLevel="1" x14ac:dyDescent="0.3">
      <c r="B408" s="50" t="s">
        <v>444</v>
      </c>
      <c r="C408" s="16">
        <v>0.1</v>
      </c>
      <c r="D408" s="16"/>
      <c r="E408" s="28">
        <f t="shared" si="42"/>
        <v>0</v>
      </c>
      <c r="F408" s="57"/>
      <c r="G408" s="81">
        <f t="shared" si="43"/>
        <v>0</v>
      </c>
      <c r="H408" s="10" t="s">
        <v>484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0.1</v>
      </c>
      <c r="AB408" s="10"/>
      <c r="AC408" s="18">
        <f t="shared" si="44"/>
        <v>1.0000000000000002E-2</v>
      </c>
      <c r="AD408" s="10"/>
      <c r="AE408" s="18">
        <f t="shared" si="45"/>
        <v>0</v>
      </c>
    </row>
    <row r="409" spans="2:31" ht="16.5" hidden="1" customHeight="1" outlineLevel="1" x14ac:dyDescent="0.3">
      <c r="B409" s="50" t="s">
        <v>445</v>
      </c>
      <c r="C409" s="16">
        <v>0.1</v>
      </c>
      <c r="D409" s="16"/>
      <c r="E409" s="28">
        <f t="shared" si="42"/>
        <v>0</v>
      </c>
      <c r="F409" s="57"/>
      <c r="G409" s="81">
        <f t="shared" si="43"/>
        <v>0</v>
      </c>
      <c r="H409" s="10" t="s">
        <v>484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0.1</v>
      </c>
      <c r="AB409" s="10"/>
      <c r="AC409" s="18">
        <f t="shared" si="44"/>
        <v>1.0000000000000002E-2</v>
      </c>
      <c r="AD409" s="10"/>
      <c r="AE409" s="18">
        <f t="shared" si="45"/>
        <v>0</v>
      </c>
    </row>
    <row r="410" spans="2:31" ht="16.5" hidden="1" customHeight="1" outlineLevel="1" x14ac:dyDescent="0.3">
      <c r="B410" s="50" t="s">
        <v>225</v>
      </c>
      <c r="C410" s="16">
        <v>0.125</v>
      </c>
      <c r="D410" s="16"/>
      <c r="E410" s="28">
        <f t="shared" si="42"/>
        <v>0</v>
      </c>
      <c r="F410" s="57"/>
      <c r="G410" s="81">
        <f t="shared" si="43"/>
        <v>0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0.125</v>
      </c>
      <c r="AB410" s="10"/>
      <c r="AC410" s="18">
        <f t="shared" si="44"/>
        <v>1.5625E-2</v>
      </c>
      <c r="AD410" s="10"/>
      <c r="AE410" s="18">
        <f t="shared" si="45"/>
        <v>0</v>
      </c>
    </row>
    <row r="411" spans="2:31" ht="16.5" hidden="1" customHeight="1" outlineLevel="1" x14ac:dyDescent="0.3">
      <c r="B411" s="50" t="s">
        <v>209</v>
      </c>
      <c r="C411" s="16">
        <v>3.9E-2</v>
      </c>
      <c r="D411" s="16"/>
      <c r="E411" s="28">
        <f t="shared" si="42"/>
        <v>0</v>
      </c>
      <c r="F411" s="57"/>
      <c r="G411" s="81">
        <f t="shared" si="43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3.9E-2</v>
      </c>
      <c r="AB411" s="10"/>
      <c r="AC411" s="18">
        <f t="shared" si="44"/>
        <v>1.521E-3</v>
      </c>
      <c r="AD411" s="10"/>
      <c r="AE411" s="18">
        <f t="shared" si="45"/>
        <v>0</v>
      </c>
    </row>
    <row r="412" spans="2:31" ht="16.5" hidden="1" customHeight="1" outlineLevel="1" x14ac:dyDescent="0.3">
      <c r="B412" s="50" t="s">
        <v>210</v>
      </c>
      <c r="C412" s="16">
        <v>4.2999999999999997E-2</v>
      </c>
      <c r="D412" s="16"/>
      <c r="E412" s="28">
        <f t="shared" si="42"/>
        <v>0</v>
      </c>
      <c r="F412" s="57"/>
      <c r="G412" s="81">
        <f t="shared" si="43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4.2999999999999997E-2</v>
      </c>
      <c r="AB412" s="10"/>
      <c r="AC412" s="18">
        <f t="shared" si="44"/>
        <v>1.8489999999999997E-3</v>
      </c>
      <c r="AD412" s="10"/>
      <c r="AE412" s="18">
        <f t="shared" si="45"/>
        <v>0</v>
      </c>
    </row>
    <row r="413" spans="2:31" ht="16.5" hidden="1" customHeight="1" outlineLevel="1" x14ac:dyDescent="0.3">
      <c r="B413" s="50" t="s">
        <v>211</v>
      </c>
      <c r="C413" s="16">
        <v>0.02</v>
      </c>
      <c r="D413" s="16"/>
      <c r="E413" s="28">
        <f t="shared" si="42"/>
        <v>0</v>
      </c>
      <c r="F413" s="57"/>
      <c r="G413" s="81">
        <f t="shared" si="43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0.02</v>
      </c>
      <c r="AB413" s="10"/>
      <c r="AC413" s="18">
        <f t="shared" si="44"/>
        <v>4.0000000000000002E-4</v>
      </c>
      <c r="AD413" s="10"/>
      <c r="AE413" s="18">
        <f t="shared" si="45"/>
        <v>0</v>
      </c>
    </row>
    <row r="414" spans="2:31" ht="16.5" hidden="1" customHeight="1" outlineLevel="1" x14ac:dyDescent="0.3">
      <c r="B414" s="50" t="s">
        <v>212</v>
      </c>
      <c r="C414" s="16">
        <v>0.02</v>
      </c>
      <c r="D414" s="16"/>
      <c r="E414" s="28">
        <f t="shared" si="42"/>
        <v>0</v>
      </c>
      <c r="F414" s="57"/>
      <c r="G414" s="81">
        <f t="shared" si="43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 t="shared" si="44"/>
        <v>4.0000000000000002E-4</v>
      </c>
      <c r="AD414" s="10"/>
      <c r="AE414" s="18">
        <f t="shared" si="45"/>
        <v>0</v>
      </c>
    </row>
    <row r="415" spans="2:31" ht="16.5" hidden="1" customHeight="1" outlineLevel="1" x14ac:dyDescent="0.3">
      <c r="B415" s="50" t="s">
        <v>213</v>
      </c>
      <c r="C415" s="16">
        <v>0.02</v>
      </c>
      <c r="D415" s="16"/>
      <c r="E415" s="28">
        <f t="shared" si="42"/>
        <v>0</v>
      </c>
      <c r="F415" s="57"/>
      <c r="G415" s="81">
        <f t="shared" si="43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 t="shared" si="44"/>
        <v>4.0000000000000002E-4</v>
      </c>
      <c r="AD415" s="10"/>
      <c r="AE415" s="18">
        <f t="shared" si="45"/>
        <v>0</v>
      </c>
    </row>
    <row r="416" spans="2:31" ht="16.5" hidden="1" customHeight="1" outlineLevel="1" x14ac:dyDescent="0.3">
      <c r="B416" s="50" t="s">
        <v>214</v>
      </c>
      <c r="C416" s="16">
        <v>0.02</v>
      </c>
      <c r="D416" s="16"/>
      <c r="E416" s="28">
        <f t="shared" si="42"/>
        <v>0</v>
      </c>
      <c r="F416" s="57"/>
      <c r="G416" s="81">
        <f t="shared" si="43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0.02</v>
      </c>
      <c r="AB416" s="10"/>
      <c r="AC416" s="18">
        <f t="shared" si="44"/>
        <v>4.0000000000000002E-4</v>
      </c>
      <c r="AD416" s="10"/>
      <c r="AE416" s="18">
        <f t="shared" si="45"/>
        <v>0</v>
      </c>
    </row>
    <row r="417" spans="2:31" ht="16.5" hidden="1" customHeight="1" outlineLevel="1" x14ac:dyDescent="0.3">
      <c r="B417" s="50" t="s">
        <v>215</v>
      </c>
      <c r="C417" s="16">
        <v>0.02</v>
      </c>
      <c r="D417" s="16"/>
      <c r="E417" s="28">
        <f t="shared" si="42"/>
        <v>0</v>
      </c>
      <c r="F417" s="57"/>
      <c r="G417" s="81">
        <f t="shared" si="43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0.02</v>
      </c>
      <c r="AB417" s="10"/>
      <c r="AC417" s="18">
        <f t="shared" si="44"/>
        <v>4.0000000000000002E-4</v>
      </c>
      <c r="AD417" s="10"/>
      <c r="AE417" s="18">
        <f t="shared" si="45"/>
        <v>0</v>
      </c>
    </row>
    <row r="418" spans="2:31" ht="16.5" hidden="1" customHeight="1" outlineLevel="1" x14ac:dyDescent="0.3">
      <c r="B418" s="50" t="s">
        <v>216</v>
      </c>
      <c r="C418" s="16">
        <v>2.1000000000000001E-2</v>
      </c>
      <c r="D418" s="16"/>
      <c r="E418" s="28">
        <f t="shared" si="42"/>
        <v>0</v>
      </c>
      <c r="F418" s="57"/>
      <c r="G418" s="81">
        <f t="shared" si="43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2.1000000000000001E-2</v>
      </c>
      <c r="AB418" s="10"/>
      <c r="AC418" s="18">
        <f t="shared" si="44"/>
        <v>4.4100000000000004E-4</v>
      </c>
      <c r="AD418" s="10"/>
      <c r="AE418" s="18">
        <f t="shared" si="45"/>
        <v>0</v>
      </c>
    </row>
    <row r="419" spans="2:31" ht="16.5" hidden="1" customHeight="1" outlineLevel="1" x14ac:dyDescent="0.3">
      <c r="B419" s="50" t="s">
        <v>217</v>
      </c>
      <c r="C419" s="16">
        <v>0.1</v>
      </c>
      <c r="D419" s="16"/>
      <c r="E419" s="28">
        <f t="shared" si="42"/>
        <v>0</v>
      </c>
      <c r="F419" s="57"/>
      <c r="G419" s="81">
        <f t="shared" si="43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0.1</v>
      </c>
      <c r="AB419" s="10"/>
      <c r="AC419" s="18">
        <f t="shared" si="44"/>
        <v>1.0000000000000002E-2</v>
      </c>
      <c r="AD419" s="10"/>
      <c r="AE419" s="18">
        <f t="shared" si="45"/>
        <v>0</v>
      </c>
    </row>
    <row r="420" spans="2:31" ht="16.5" hidden="1" customHeight="1" outlineLevel="1" x14ac:dyDescent="0.3">
      <c r="B420" s="50" t="s">
        <v>218</v>
      </c>
      <c r="C420" s="16">
        <v>0.05</v>
      </c>
      <c r="D420" s="16"/>
      <c r="E420" s="28">
        <f t="shared" si="42"/>
        <v>0</v>
      </c>
      <c r="F420" s="57"/>
      <c r="G420" s="81">
        <f t="shared" si="43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0.05</v>
      </c>
      <c r="AB420" s="10"/>
      <c r="AC420" s="18">
        <f t="shared" si="44"/>
        <v>2.5000000000000005E-3</v>
      </c>
      <c r="AD420" s="10"/>
      <c r="AE420" s="18">
        <f t="shared" si="45"/>
        <v>0</v>
      </c>
    </row>
    <row r="421" spans="2:31" ht="16.5" hidden="1" customHeight="1" outlineLevel="1" x14ac:dyDescent="0.3">
      <c r="B421" s="50" t="s">
        <v>208</v>
      </c>
      <c r="C421" s="16">
        <v>0.01</v>
      </c>
      <c r="D421" s="16"/>
      <c r="E421" s="28">
        <f t="shared" si="42"/>
        <v>0</v>
      </c>
      <c r="F421" s="57"/>
      <c r="G421" s="81">
        <f t="shared" si="43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1</v>
      </c>
      <c r="AB421" s="10"/>
      <c r="AC421" s="18">
        <f t="shared" si="44"/>
        <v>0.01</v>
      </c>
      <c r="AD421" s="10"/>
      <c r="AE421" s="18">
        <f t="shared" si="45"/>
        <v>0</v>
      </c>
    </row>
    <row r="422" spans="2:31" ht="16.5" hidden="1" customHeight="1" outlineLevel="1" x14ac:dyDescent="0.3">
      <c r="B422" s="50" t="s">
        <v>219</v>
      </c>
      <c r="C422" s="16">
        <v>0.18</v>
      </c>
      <c r="D422" s="16"/>
      <c r="E422" s="28">
        <f t="shared" si="42"/>
        <v>0</v>
      </c>
      <c r="F422" s="57"/>
      <c r="G422" s="81">
        <f t="shared" si="43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0.18</v>
      </c>
      <c r="AB422" s="10"/>
      <c r="AC422" s="18">
        <f t="shared" si="44"/>
        <v>3.2399999999999998E-2</v>
      </c>
      <c r="AD422" s="10"/>
      <c r="AE422" s="18">
        <f t="shared" si="45"/>
        <v>0</v>
      </c>
    </row>
    <row r="423" spans="2:31" ht="16.5" hidden="1" customHeight="1" outlineLevel="1" x14ac:dyDescent="0.3">
      <c r="B423" s="50" t="s">
        <v>446</v>
      </c>
      <c r="C423" s="16">
        <v>0.35</v>
      </c>
      <c r="D423" s="16"/>
      <c r="E423" s="28">
        <f t="shared" si="42"/>
        <v>0</v>
      </c>
      <c r="F423" s="57"/>
      <c r="G423" s="81">
        <f t="shared" si="43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0.35</v>
      </c>
      <c r="AB423" s="10"/>
      <c r="AC423" s="18">
        <f t="shared" si="44"/>
        <v>0.12249999999999998</v>
      </c>
      <c r="AD423" s="10"/>
      <c r="AE423" s="18">
        <f t="shared" si="45"/>
        <v>0</v>
      </c>
    </row>
    <row r="424" spans="2:31" ht="16.5" hidden="1" customHeight="1" outlineLevel="1" x14ac:dyDescent="0.3">
      <c r="B424" s="50" t="s">
        <v>222</v>
      </c>
      <c r="C424" s="16">
        <v>0.09</v>
      </c>
      <c r="D424" s="16"/>
      <c r="E424" s="28">
        <f t="shared" si="42"/>
        <v>0</v>
      </c>
      <c r="F424" s="57"/>
      <c r="G424" s="81">
        <f t="shared" si="43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0.09</v>
      </c>
      <c r="AB424" s="10"/>
      <c r="AC424" s="18">
        <f t="shared" si="44"/>
        <v>8.0999999999999996E-3</v>
      </c>
      <c r="AD424" s="10"/>
      <c r="AE424" s="18">
        <f t="shared" si="45"/>
        <v>0</v>
      </c>
    </row>
    <row r="425" spans="2:31" ht="16.5" hidden="1" customHeight="1" outlineLevel="1" x14ac:dyDescent="0.3">
      <c r="B425" s="50" t="s">
        <v>220</v>
      </c>
      <c r="C425" s="16">
        <v>0.15</v>
      </c>
      <c r="D425" s="16"/>
      <c r="E425" s="28">
        <f t="shared" si="42"/>
        <v>0</v>
      </c>
      <c r="F425" s="57"/>
      <c r="G425" s="81">
        <f t="shared" si="43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0.15</v>
      </c>
      <c r="AB425" s="10"/>
      <c r="AC425" s="18">
        <f t="shared" si="44"/>
        <v>2.2499999999999999E-2</v>
      </c>
      <c r="AD425" s="10"/>
      <c r="AE425" s="18">
        <f t="shared" si="45"/>
        <v>0</v>
      </c>
    </row>
    <row r="426" spans="2:31" ht="16.5" hidden="1" customHeight="1" outlineLevel="1" x14ac:dyDescent="0.3">
      <c r="B426" s="50" t="s">
        <v>447</v>
      </c>
      <c r="C426" s="16">
        <v>0.15</v>
      </c>
      <c r="D426" s="16"/>
      <c r="E426" s="28">
        <f t="shared" si="42"/>
        <v>0</v>
      </c>
      <c r="F426" s="57"/>
      <c r="G426" s="81">
        <f t="shared" si="43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0.15</v>
      </c>
      <c r="AB426" s="10"/>
      <c r="AC426" s="18">
        <f t="shared" si="44"/>
        <v>2.2499999999999999E-2</v>
      </c>
      <c r="AD426" s="10"/>
      <c r="AE426" s="18">
        <f t="shared" si="45"/>
        <v>0</v>
      </c>
    </row>
    <row r="427" spans="2:31" ht="16.5" hidden="1" customHeight="1" outlineLevel="1" x14ac:dyDescent="0.3">
      <c r="B427" s="50" t="s">
        <v>221</v>
      </c>
      <c r="C427" s="16">
        <v>7.0000000000000007E-2</v>
      </c>
      <c r="D427" s="16"/>
      <c r="E427" s="28">
        <f t="shared" si="42"/>
        <v>0</v>
      </c>
      <c r="F427" s="57"/>
      <c r="G427" s="81">
        <f t="shared" si="43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7.0000000000000007E-2</v>
      </c>
      <c r="AB427" s="10"/>
      <c r="AC427" s="18">
        <f t="shared" si="44"/>
        <v>4.9000000000000007E-3</v>
      </c>
      <c r="AD427" s="10"/>
      <c r="AE427" s="18">
        <f t="shared" si="45"/>
        <v>0</v>
      </c>
    </row>
    <row r="428" spans="2:31" ht="16.5" hidden="1" customHeight="1" outlineLevel="1" x14ac:dyDescent="0.3">
      <c r="B428" s="50" t="s">
        <v>223</v>
      </c>
      <c r="C428" s="16">
        <v>1.6E-2</v>
      </c>
      <c r="D428" s="16"/>
      <c r="E428" s="28">
        <f t="shared" si="42"/>
        <v>0</v>
      </c>
      <c r="F428" s="57"/>
      <c r="G428" s="81">
        <f t="shared" si="43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1.6E-2</v>
      </c>
      <c r="AB428" s="10"/>
      <c r="AC428" s="18">
        <f t="shared" si="44"/>
        <v>2.5599999999999999E-4</v>
      </c>
      <c r="AD428" s="10"/>
      <c r="AE428" s="18">
        <f t="shared" si="45"/>
        <v>0</v>
      </c>
    </row>
    <row r="429" spans="2:31" ht="16.5" hidden="1" customHeight="1" outlineLevel="1" x14ac:dyDescent="0.3">
      <c r="B429" s="50" t="s">
        <v>224</v>
      </c>
      <c r="C429" s="16">
        <v>2.4E-2</v>
      </c>
      <c r="D429" s="16"/>
      <c r="E429" s="28">
        <f t="shared" si="42"/>
        <v>0</v>
      </c>
      <c r="F429" s="57"/>
      <c r="G429" s="81">
        <f t="shared" si="43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0.16</v>
      </c>
      <c r="AB429" s="10"/>
      <c r="AC429" s="18">
        <f t="shared" si="44"/>
        <v>3.8400000000000001E-3</v>
      </c>
      <c r="AD429" s="10"/>
      <c r="AE429" s="18">
        <f t="shared" si="45"/>
        <v>0</v>
      </c>
    </row>
    <row r="430" spans="2:31" ht="16.5" hidden="1" customHeight="1" outlineLevel="1" x14ac:dyDescent="0.3">
      <c r="B430" s="50" t="s">
        <v>448</v>
      </c>
      <c r="C430" s="16">
        <v>0.02</v>
      </c>
      <c r="D430" s="16"/>
      <c r="E430" s="28">
        <f t="shared" si="42"/>
        <v>0</v>
      </c>
      <c r="F430" s="57"/>
      <c r="G430" s="81">
        <f t="shared" si="43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0.02</v>
      </c>
      <c r="AB430" s="10"/>
      <c r="AC430" s="18">
        <f t="shared" si="44"/>
        <v>4.0000000000000002E-4</v>
      </c>
      <c r="AD430" s="10"/>
      <c r="AE430" s="18">
        <f t="shared" si="45"/>
        <v>0</v>
      </c>
    </row>
    <row r="431" spans="2:31" ht="16.5" hidden="1" customHeight="1" outlineLevel="1" x14ac:dyDescent="0.3">
      <c r="B431" s="50" t="s">
        <v>449</v>
      </c>
      <c r="C431" s="16">
        <v>0.02</v>
      </c>
      <c r="D431" s="16"/>
      <c r="E431" s="28">
        <f t="shared" si="42"/>
        <v>0</v>
      </c>
      <c r="F431" s="57"/>
      <c r="G431" s="81">
        <f t="shared" si="43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0.02</v>
      </c>
      <c r="AB431" s="10"/>
      <c r="AC431" s="18">
        <f t="shared" si="44"/>
        <v>4.0000000000000002E-4</v>
      </c>
      <c r="AD431" s="10"/>
      <c r="AE431" s="18">
        <f t="shared" si="45"/>
        <v>0</v>
      </c>
    </row>
    <row r="432" spans="2:31" ht="16.5" hidden="1" customHeight="1" outlineLevel="1" x14ac:dyDescent="0.3">
      <c r="B432" s="50" t="s">
        <v>450</v>
      </c>
      <c r="C432" s="16">
        <v>1</v>
      </c>
      <c r="D432" s="16"/>
      <c r="E432" s="28">
        <f t="shared" si="42"/>
        <v>0</v>
      </c>
      <c r="F432" s="57"/>
      <c r="G432" s="81">
        <f t="shared" si="43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1</v>
      </c>
      <c r="AB432" s="10"/>
      <c r="AC432" s="18">
        <f t="shared" si="44"/>
        <v>1</v>
      </c>
      <c r="AD432" s="10"/>
      <c r="AE432" s="18">
        <f t="shared" si="45"/>
        <v>0</v>
      </c>
    </row>
    <row r="433" spans="2:31" ht="16.5" hidden="1" customHeight="1" outlineLevel="1" x14ac:dyDescent="0.3">
      <c r="B433" s="50" t="s">
        <v>451</v>
      </c>
      <c r="C433" s="16">
        <v>1</v>
      </c>
      <c r="D433" s="16"/>
      <c r="E433" s="28">
        <f t="shared" si="42"/>
        <v>0</v>
      </c>
      <c r="F433" s="57"/>
      <c r="G433" s="81">
        <f t="shared" si="43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 t="shared" si="44"/>
        <v>1</v>
      </c>
      <c r="AD433" s="10"/>
      <c r="AE433" s="18">
        <f t="shared" si="45"/>
        <v>0</v>
      </c>
    </row>
    <row r="434" spans="2:31" ht="16.5" hidden="1" customHeight="1" outlineLevel="1" x14ac:dyDescent="0.3">
      <c r="B434" s="50" t="s">
        <v>452</v>
      </c>
      <c r="C434" s="16">
        <v>1</v>
      </c>
      <c r="D434" s="16"/>
      <c r="E434" s="28">
        <f t="shared" si="42"/>
        <v>0</v>
      </c>
      <c r="F434" s="57"/>
      <c r="G434" s="81">
        <f t="shared" si="43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 t="shared" ref="AC434:AC462" si="46">AA434*C434</f>
        <v>1</v>
      </c>
      <c r="AD434" s="10"/>
      <c r="AE434" s="18">
        <f t="shared" ref="AE434:AE462" si="47">AA434*F434</f>
        <v>0</v>
      </c>
    </row>
    <row r="435" spans="2:31" ht="16.5" hidden="1" customHeight="1" outlineLevel="1" x14ac:dyDescent="0.3">
      <c r="B435" s="50" t="s">
        <v>453</v>
      </c>
      <c r="C435" s="16">
        <v>1</v>
      </c>
      <c r="D435" s="16"/>
      <c r="E435" s="28">
        <f t="shared" si="42"/>
        <v>0</v>
      </c>
      <c r="F435" s="57"/>
      <c r="G435" s="81">
        <f t="shared" si="43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 t="shared" si="46"/>
        <v>1</v>
      </c>
      <c r="AD435" s="10"/>
      <c r="AE435" s="18">
        <f t="shared" si="47"/>
        <v>0</v>
      </c>
    </row>
    <row r="436" spans="2:31" ht="16.5" hidden="1" customHeight="1" outlineLevel="1" x14ac:dyDescent="0.3">
      <c r="B436" s="50" t="s">
        <v>454</v>
      </c>
      <c r="C436" s="16">
        <v>1</v>
      </c>
      <c r="D436" s="16"/>
      <c r="E436" s="28">
        <f t="shared" si="42"/>
        <v>0</v>
      </c>
      <c r="F436" s="57"/>
      <c r="G436" s="81">
        <f t="shared" si="43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 t="shared" si="46"/>
        <v>1</v>
      </c>
      <c r="AD436" s="10"/>
      <c r="AE436" s="18">
        <f t="shared" si="47"/>
        <v>0</v>
      </c>
    </row>
    <row r="437" spans="2:31" ht="16.5" hidden="1" customHeight="1" outlineLevel="1" x14ac:dyDescent="0.3">
      <c r="B437" s="50" t="s">
        <v>455</v>
      </c>
      <c r="C437" s="16">
        <v>1</v>
      </c>
      <c r="D437" s="16"/>
      <c r="E437" s="28">
        <f t="shared" si="42"/>
        <v>0</v>
      </c>
      <c r="F437" s="57"/>
      <c r="G437" s="81">
        <f t="shared" si="43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 t="shared" si="46"/>
        <v>1</v>
      </c>
      <c r="AD437" s="10"/>
      <c r="AE437" s="18">
        <f t="shared" si="47"/>
        <v>0</v>
      </c>
    </row>
    <row r="438" spans="2:31" ht="16.5" hidden="1" customHeight="1" outlineLevel="1" x14ac:dyDescent="0.3">
      <c r="B438" s="50" t="s">
        <v>456</v>
      </c>
      <c r="C438" s="16">
        <v>1</v>
      </c>
      <c r="D438" s="16"/>
      <c r="E438" s="28">
        <f t="shared" si="42"/>
        <v>0</v>
      </c>
      <c r="F438" s="57"/>
      <c r="G438" s="81">
        <f t="shared" si="43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 t="shared" si="46"/>
        <v>1</v>
      </c>
      <c r="AD438" s="10"/>
      <c r="AE438" s="18">
        <f t="shared" si="47"/>
        <v>0</v>
      </c>
    </row>
    <row r="439" spans="2:31" ht="16.5" hidden="1" customHeight="1" outlineLevel="1" x14ac:dyDescent="0.3">
      <c r="B439" s="50" t="s">
        <v>457</v>
      </c>
      <c r="C439" s="16">
        <v>1</v>
      </c>
      <c r="D439" s="16"/>
      <c r="E439" s="28">
        <f t="shared" si="42"/>
        <v>0</v>
      </c>
      <c r="F439" s="57"/>
      <c r="G439" s="81">
        <f t="shared" si="43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 t="shared" si="46"/>
        <v>1</v>
      </c>
      <c r="AD439" s="10"/>
      <c r="AE439" s="18">
        <f t="shared" si="47"/>
        <v>0</v>
      </c>
    </row>
    <row r="440" spans="2:31" ht="16.5" hidden="1" customHeight="1" outlineLevel="1" x14ac:dyDescent="0.3">
      <c r="B440" s="50" t="s">
        <v>458</v>
      </c>
      <c r="C440" s="16">
        <v>1</v>
      </c>
      <c r="D440" s="16"/>
      <c r="E440" s="28">
        <f t="shared" si="42"/>
        <v>0</v>
      </c>
      <c r="F440" s="57"/>
      <c r="G440" s="81">
        <f t="shared" si="43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 t="shared" si="46"/>
        <v>1</v>
      </c>
      <c r="AD440" s="10"/>
      <c r="AE440" s="18">
        <f t="shared" si="47"/>
        <v>0</v>
      </c>
    </row>
    <row r="441" spans="2:31" ht="16.5" hidden="1" customHeight="1" outlineLevel="1" x14ac:dyDescent="0.3">
      <c r="B441" s="50" t="s">
        <v>459</v>
      </c>
      <c r="C441" s="16">
        <v>1</v>
      </c>
      <c r="D441" s="16"/>
      <c r="E441" s="28">
        <f t="shared" si="42"/>
        <v>0</v>
      </c>
      <c r="F441" s="57"/>
      <c r="G441" s="81">
        <f t="shared" si="43"/>
        <v>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1"/>
      <c r="Y441" s="11"/>
      <c r="Z441" s="10"/>
      <c r="AA441" s="18">
        <v>1</v>
      </c>
      <c r="AB441" s="10"/>
      <c r="AC441" s="18">
        <f t="shared" si="46"/>
        <v>1</v>
      </c>
      <c r="AD441" s="10"/>
      <c r="AE441" s="18">
        <f t="shared" si="47"/>
        <v>0</v>
      </c>
    </row>
    <row r="442" spans="2:31" ht="16.5" hidden="1" customHeight="1" outlineLevel="1" x14ac:dyDescent="0.3">
      <c r="B442" s="50" t="s">
        <v>460</v>
      </c>
      <c r="C442" s="16">
        <v>1</v>
      </c>
      <c r="D442" s="16"/>
      <c r="E442" s="28">
        <f t="shared" si="42"/>
        <v>0</v>
      </c>
      <c r="F442" s="57"/>
      <c r="G442" s="81">
        <f t="shared" si="43"/>
        <v>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1"/>
      <c r="Y442" s="11"/>
      <c r="Z442" s="10"/>
      <c r="AA442" s="18">
        <v>1</v>
      </c>
      <c r="AB442" s="10"/>
      <c r="AC442" s="18">
        <f t="shared" si="46"/>
        <v>1</v>
      </c>
      <c r="AD442" s="10"/>
      <c r="AE442" s="18">
        <f t="shared" si="47"/>
        <v>0</v>
      </c>
    </row>
    <row r="443" spans="2:31" ht="16.5" hidden="1" customHeight="1" outlineLevel="1" x14ac:dyDescent="0.3">
      <c r="B443" s="50" t="s">
        <v>461</v>
      </c>
      <c r="C443" s="16">
        <v>1</v>
      </c>
      <c r="D443" s="16"/>
      <c r="E443" s="28">
        <f t="shared" si="42"/>
        <v>0</v>
      </c>
      <c r="F443" s="62"/>
      <c r="G443" s="81">
        <f t="shared" si="43"/>
        <v>0</v>
      </c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10"/>
      <c r="X443" s="11"/>
      <c r="Y443" s="11"/>
      <c r="Z443" s="10"/>
      <c r="AA443" s="18">
        <v>1</v>
      </c>
      <c r="AB443" s="10"/>
      <c r="AC443" s="18">
        <f t="shared" si="46"/>
        <v>1</v>
      </c>
      <c r="AD443" s="10"/>
      <c r="AE443" s="18">
        <f t="shared" si="47"/>
        <v>0</v>
      </c>
    </row>
    <row r="444" spans="2:31" ht="16.5" hidden="1" customHeight="1" outlineLevel="1" x14ac:dyDescent="0.3">
      <c r="B444" s="50" t="s">
        <v>462</v>
      </c>
      <c r="C444" s="16">
        <v>1</v>
      </c>
      <c r="D444" s="16"/>
      <c r="E444" s="28">
        <f t="shared" si="42"/>
        <v>0</v>
      </c>
      <c r="F444" s="62"/>
      <c r="G444" s="81">
        <f t="shared" si="43"/>
        <v>0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10"/>
      <c r="X444" s="11"/>
      <c r="Y444" s="11"/>
      <c r="Z444" s="10"/>
      <c r="AA444" s="18">
        <v>1</v>
      </c>
      <c r="AB444" s="10"/>
      <c r="AC444" s="18">
        <f t="shared" si="46"/>
        <v>1</v>
      </c>
      <c r="AD444" s="10"/>
      <c r="AE444" s="18">
        <f t="shared" si="47"/>
        <v>0</v>
      </c>
    </row>
    <row r="445" spans="2:31" ht="16.5" hidden="1" customHeight="1" outlineLevel="1" x14ac:dyDescent="0.3">
      <c r="B445" s="50" t="s">
        <v>463</v>
      </c>
      <c r="C445" s="16">
        <v>1</v>
      </c>
      <c r="D445" s="16"/>
      <c r="E445" s="28">
        <f t="shared" si="42"/>
        <v>0</v>
      </c>
      <c r="F445" s="57"/>
      <c r="G445" s="81">
        <f t="shared" si="43"/>
        <v>0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  <c r="Y445" s="11"/>
      <c r="Z445" s="10"/>
      <c r="AA445" s="18">
        <v>1</v>
      </c>
      <c r="AB445" s="10"/>
      <c r="AC445" s="18">
        <f t="shared" si="46"/>
        <v>1</v>
      </c>
      <c r="AD445" s="10"/>
      <c r="AE445" s="18">
        <f t="shared" si="47"/>
        <v>0</v>
      </c>
    </row>
    <row r="446" spans="2:31" ht="16.5" hidden="1" customHeight="1" outlineLevel="1" x14ac:dyDescent="0.3">
      <c r="B446" s="50" t="s">
        <v>517</v>
      </c>
      <c r="C446" s="16">
        <v>0.5</v>
      </c>
      <c r="D446" s="16"/>
      <c r="E446" s="28">
        <f t="shared" si="42"/>
        <v>0</v>
      </c>
      <c r="F446" s="57"/>
      <c r="G446" s="81">
        <f t="shared" si="43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 t="shared" si="46"/>
        <v>0.5</v>
      </c>
      <c r="AD446" s="10"/>
      <c r="AE446" s="18">
        <f t="shared" si="47"/>
        <v>0</v>
      </c>
    </row>
    <row r="447" spans="2:31" ht="16.5" hidden="1" customHeight="1" outlineLevel="1" x14ac:dyDescent="0.3">
      <c r="B447" s="50" t="s">
        <v>518</v>
      </c>
      <c r="C447" s="16">
        <v>0.5</v>
      </c>
      <c r="D447" s="16"/>
      <c r="E447" s="28">
        <f t="shared" si="42"/>
        <v>0</v>
      </c>
      <c r="F447" s="57"/>
      <c r="G447" s="81">
        <f t="shared" si="43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 t="shared" si="46"/>
        <v>0.5</v>
      </c>
      <c r="AD447" s="10"/>
      <c r="AE447" s="18">
        <f t="shared" si="47"/>
        <v>0</v>
      </c>
    </row>
    <row r="448" spans="2:31" ht="16.5" hidden="1" customHeight="1" outlineLevel="1" x14ac:dyDescent="0.3">
      <c r="B448" s="50" t="s">
        <v>464</v>
      </c>
      <c r="C448" s="16">
        <v>1</v>
      </c>
      <c r="D448" s="16"/>
      <c r="E448" s="28">
        <f t="shared" si="42"/>
        <v>0</v>
      </c>
      <c r="F448" s="57"/>
      <c r="G448" s="81">
        <f t="shared" si="43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 t="shared" si="46"/>
        <v>1</v>
      </c>
      <c r="AD448" s="10"/>
      <c r="AE448" s="18">
        <f t="shared" si="47"/>
        <v>0</v>
      </c>
    </row>
    <row r="449" spans="2:31" ht="16.5" hidden="1" customHeight="1" outlineLevel="1" x14ac:dyDescent="0.3">
      <c r="B449" s="50" t="s">
        <v>465</v>
      </c>
      <c r="C449" s="16">
        <v>1</v>
      </c>
      <c r="D449" s="16"/>
      <c r="E449" s="28">
        <f t="shared" si="42"/>
        <v>0</v>
      </c>
      <c r="F449" s="57"/>
      <c r="G449" s="81">
        <f t="shared" si="43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 t="shared" si="46"/>
        <v>1</v>
      </c>
      <c r="AD449" s="10"/>
      <c r="AE449" s="18">
        <f t="shared" si="47"/>
        <v>0</v>
      </c>
    </row>
    <row r="450" spans="2:31" ht="16.5" hidden="1" customHeight="1" outlineLevel="1" x14ac:dyDescent="0.3">
      <c r="B450" s="50" t="s">
        <v>466</v>
      </c>
      <c r="C450" s="16">
        <v>1</v>
      </c>
      <c r="D450" s="16"/>
      <c r="E450" s="28">
        <f t="shared" si="42"/>
        <v>0</v>
      </c>
      <c r="F450" s="57"/>
      <c r="G450" s="81">
        <f t="shared" si="43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1</v>
      </c>
      <c r="AB450" s="10"/>
      <c r="AC450" s="18">
        <f t="shared" si="46"/>
        <v>1</v>
      </c>
      <c r="AD450" s="10"/>
      <c r="AE450" s="18">
        <f t="shared" si="47"/>
        <v>0</v>
      </c>
    </row>
    <row r="451" spans="2:31" ht="16.5" hidden="1" customHeight="1" outlineLevel="1" x14ac:dyDescent="0.3">
      <c r="B451" s="50" t="s">
        <v>467</v>
      </c>
      <c r="C451" s="16">
        <v>1</v>
      </c>
      <c r="D451" s="16"/>
      <c r="E451" s="28">
        <f t="shared" si="42"/>
        <v>0</v>
      </c>
      <c r="F451" s="57"/>
      <c r="G451" s="81">
        <f t="shared" si="43"/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1</v>
      </c>
      <c r="AB451" s="10"/>
      <c r="AC451" s="18">
        <f t="shared" si="46"/>
        <v>1</v>
      </c>
      <c r="AD451" s="10"/>
      <c r="AE451" s="18">
        <f t="shared" si="47"/>
        <v>0</v>
      </c>
    </row>
    <row r="452" spans="2:31" ht="16.5" hidden="1" customHeight="1" outlineLevel="1" x14ac:dyDescent="0.3">
      <c r="B452" s="50" t="s">
        <v>468</v>
      </c>
      <c r="C452" s="16">
        <v>0.4</v>
      </c>
      <c r="D452" s="16"/>
      <c r="E452" s="28">
        <f t="shared" si="42"/>
        <v>0</v>
      </c>
      <c r="F452" s="57"/>
      <c r="G452" s="81">
        <f t="shared" si="43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0.4</v>
      </c>
      <c r="AB452" s="10"/>
      <c r="AC452" s="18">
        <f t="shared" si="46"/>
        <v>0.16000000000000003</v>
      </c>
      <c r="AD452" s="10"/>
      <c r="AE452" s="18">
        <f t="shared" si="47"/>
        <v>0</v>
      </c>
    </row>
    <row r="453" spans="2:31" ht="16.5" hidden="1" customHeight="1" outlineLevel="1" x14ac:dyDescent="0.3">
      <c r="B453" s="50" t="s">
        <v>469</v>
      </c>
      <c r="C453" s="16">
        <v>0.4</v>
      </c>
      <c r="D453" s="16"/>
      <c r="E453" s="28">
        <f t="shared" ref="E453:E516" si="48">D453*C453</f>
        <v>0</v>
      </c>
      <c r="F453" s="57"/>
      <c r="G453" s="81">
        <f t="shared" ref="G453:G516" si="49">E453-F453</f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0.4</v>
      </c>
      <c r="AB453" s="10"/>
      <c r="AC453" s="18">
        <f t="shared" si="46"/>
        <v>0.16000000000000003</v>
      </c>
      <c r="AD453" s="10"/>
      <c r="AE453" s="18">
        <f t="shared" si="47"/>
        <v>0</v>
      </c>
    </row>
    <row r="454" spans="2:31" ht="16.5" hidden="1" customHeight="1" outlineLevel="1" x14ac:dyDescent="0.3">
      <c r="B454" s="50" t="s">
        <v>183</v>
      </c>
      <c r="C454" s="16">
        <v>1</v>
      </c>
      <c r="D454" s="16"/>
      <c r="E454" s="28">
        <f t="shared" si="48"/>
        <v>0</v>
      </c>
      <c r="F454" s="57"/>
      <c r="G454" s="81">
        <f t="shared" si="49"/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1</v>
      </c>
      <c r="AB454" s="10"/>
      <c r="AC454" s="18">
        <f t="shared" si="46"/>
        <v>1</v>
      </c>
      <c r="AD454" s="10"/>
      <c r="AE454" s="18">
        <f t="shared" si="47"/>
        <v>0</v>
      </c>
    </row>
    <row r="455" spans="2:31" ht="16.5" hidden="1" customHeight="1" outlineLevel="1" x14ac:dyDescent="0.3">
      <c r="B455" s="50" t="s">
        <v>182</v>
      </c>
      <c r="C455" s="16">
        <v>1</v>
      </c>
      <c r="D455" s="16"/>
      <c r="E455" s="28">
        <f t="shared" si="48"/>
        <v>0</v>
      </c>
      <c r="F455" s="57"/>
      <c r="G455" s="81">
        <f t="shared" si="49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1</v>
      </c>
      <c r="AB455" s="10"/>
      <c r="AC455" s="18">
        <f t="shared" si="46"/>
        <v>1</v>
      </c>
      <c r="AD455" s="10"/>
      <c r="AE455" s="18">
        <f t="shared" si="47"/>
        <v>0</v>
      </c>
    </row>
    <row r="456" spans="2:31" ht="16.5" hidden="1" customHeight="1" outlineLevel="1" x14ac:dyDescent="0.3">
      <c r="B456" s="50" t="s">
        <v>470</v>
      </c>
      <c r="C456" s="16">
        <v>0.4</v>
      </c>
      <c r="D456" s="16"/>
      <c r="E456" s="28">
        <f t="shared" si="48"/>
        <v>0</v>
      </c>
      <c r="F456" s="57"/>
      <c r="G456" s="81">
        <f t="shared" si="49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0.4</v>
      </c>
      <c r="AB456" s="10"/>
      <c r="AC456" s="18">
        <f t="shared" si="46"/>
        <v>0.16000000000000003</v>
      </c>
      <c r="AD456" s="10"/>
      <c r="AE456" s="18">
        <f t="shared" si="47"/>
        <v>0</v>
      </c>
    </row>
    <row r="457" spans="2:31" ht="16.5" hidden="1" customHeight="1" outlineLevel="1" x14ac:dyDescent="0.3">
      <c r="B457" s="50" t="s">
        <v>180</v>
      </c>
      <c r="C457" s="16">
        <v>0.4</v>
      </c>
      <c r="D457" s="16"/>
      <c r="E457" s="28">
        <f t="shared" si="48"/>
        <v>0</v>
      </c>
      <c r="F457" s="57"/>
      <c r="G457" s="81">
        <f t="shared" si="49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0.4</v>
      </c>
      <c r="AB457" s="10"/>
      <c r="AC457" s="18">
        <f t="shared" si="46"/>
        <v>0.16000000000000003</v>
      </c>
      <c r="AD457" s="10"/>
      <c r="AE457" s="18">
        <f t="shared" si="47"/>
        <v>0</v>
      </c>
    </row>
    <row r="458" spans="2:31" ht="16.5" hidden="1" customHeight="1" outlineLevel="1" x14ac:dyDescent="0.3">
      <c r="B458" s="50" t="s">
        <v>181</v>
      </c>
      <c r="C458" s="16">
        <v>0.4</v>
      </c>
      <c r="D458" s="16"/>
      <c r="E458" s="28">
        <f t="shared" si="48"/>
        <v>0</v>
      </c>
      <c r="F458" s="57"/>
      <c r="G458" s="81">
        <f t="shared" si="49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0.4</v>
      </c>
      <c r="AB458" s="10"/>
      <c r="AC458" s="18">
        <f t="shared" si="46"/>
        <v>0.16000000000000003</v>
      </c>
      <c r="AD458" s="10"/>
      <c r="AE458" s="18">
        <f t="shared" si="47"/>
        <v>0</v>
      </c>
    </row>
    <row r="459" spans="2:31" ht="16.5" hidden="1" customHeight="1" outlineLevel="1" x14ac:dyDescent="0.3">
      <c r="B459" s="43" t="s">
        <v>471</v>
      </c>
      <c r="C459" s="16">
        <v>1</v>
      </c>
      <c r="D459" s="16"/>
      <c r="E459" s="28">
        <f t="shared" si="48"/>
        <v>0</v>
      </c>
      <c r="F459" s="57"/>
      <c r="G459" s="81">
        <f t="shared" si="49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1</v>
      </c>
      <c r="AB459" s="10"/>
      <c r="AC459" s="18">
        <f t="shared" si="46"/>
        <v>1</v>
      </c>
      <c r="AD459" s="10"/>
      <c r="AE459" s="18">
        <f t="shared" si="47"/>
        <v>0</v>
      </c>
    </row>
    <row r="460" spans="2:31" ht="16.5" hidden="1" customHeight="1" outlineLevel="1" x14ac:dyDescent="0.3">
      <c r="B460" s="43" t="s">
        <v>472</v>
      </c>
      <c r="C460" s="16">
        <v>0.25</v>
      </c>
      <c r="D460" s="16"/>
      <c r="E460" s="28">
        <f t="shared" si="48"/>
        <v>0</v>
      </c>
      <c r="F460" s="57"/>
      <c r="G460" s="81">
        <f t="shared" si="49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0.25</v>
      </c>
      <c r="AB460" s="10"/>
      <c r="AC460" s="18">
        <f t="shared" si="46"/>
        <v>6.25E-2</v>
      </c>
      <c r="AD460" s="10"/>
      <c r="AE460" s="18">
        <f t="shared" si="47"/>
        <v>0</v>
      </c>
    </row>
    <row r="461" spans="2:31" ht="16.5" hidden="1" customHeight="1" outlineLevel="1" x14ac:dyDescent="0.3">
      <c r="B461" s="43" t="s">
        <v>473</v>
      </c>
      <c r="C461" s="16">
        <v>0.25</v>
      </c>
      <c r="D461" s="16"/>
      <c r="E461" s="28">
        <f t="shared" si="48"/>
        <v>0</v>
      </c>
      <c r="F461" s="57"/>
      <c r="G461" s="81">
        <f t="shared" si="49"/>
        <v>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1"/>
      <c r="Y461" s="11"/>
      <c r="Z461" s="10"/>
      <c r="AA461" s="18">
        <v>0.25</v>
      </c>
      <c r="AB461" s="10"/>
      <c r="AC461" s="18">
        <f t="shared" si="46"/>
        <v>6.25E-2</v>
      </c>
      <c r="AD461" s="10"/>
      <c r="AE461" s="18">
        <f t="shared" si="47"/>
        <v>0</v>
      </c>
    </row>
    <row r="462" spans="2:31" ht="16.5" hidden="1" customHeight="1" outlineLevel="1" thickBot="1" x14ac:dyDescent="0.3">
      <c r="B462" s="43" t="s">
        <v>474</v>
      </c>
      <c r="C462" s="16">
        <v>0.21</v>
      </c>
      <c r="D462" s="19"/>
      <c r="E462" s="37">
        <f t="shared" si="48"/>
        <v>0</v>
      </c>
      <c r="F462" s="57"/>
      <c r="G462" s="83">
        <f t="shared" si="49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8">
        <v>0.21</v>
      </c>
      <c r="AB462" s="10"/>
      <c r="AC462" s="18">
        <f t="shared" si="46"/>
        <v>4.4099999999999993E-2</v>
      </c>
      <c r="AD462" s="10"/>
      <c r="AE462" s="18">
        <f t="shared" si="47"/>
        <v>0</v>
      </c>
    </row>
    <row r="463" spans="2:31" s="5" customFormat="1" ht="19.5" hidden="1" collapsed="1" thickBot="1" x14ac:dyDescent="0.3">
      <c r="B463" s="48" t="s">
        <v>184</v>
      </c>
      <c r="C463" s="29"/>
      <c r="D463" s="90"/>
      <c r="E463" s="84">
        <f>E464+E465</f>
        <v>0</v>
      </c>
      <c r="F463" s="58">
        <f>F464+F465</f>
        <v>0</v>
      </c>
      <c r="G463" s="84">
        <f>G464+G465</f>
        <v>0</v>
      </c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9"/>
      <c r="Y463" s="9"/>
      <c r="Z463" s="8"/>
      <c r="AA463" s="24"/>
      <c r="AB463" s="27"/>
      <c r="AC463" s="25">
        <f>SUM(AC464:AC466)</f>
        <v>0.3600000000000001</v>
      </c>
      <c r="AD463" s="27"/>
      <c r="AE463" s="25">
        <f>SUM(AE464:AE466)</f>
        <v>0</v>
      </c>
    </row>
    <row r="464" spans="2:31" ht="16.5" hidden="1" customHeight="1" outlineLevel="1" x14ac:dyDescent="0.3">
      <c r="B464" s="44" t="s">
        <v>226</v>
      </c>
      <c r="C464" s="19">
        <v>0.2</v>
      </c>
      <c r="D464" s="12"/>
      <c r="E464" s="36">
        <f t="shared" si="48"/>
        <v>0</v>
      </c>
      <c r="F464" s="59"/>
      <c r="G464" s="82">
        <f t="shared" si="49"/>
        <v>0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  <c r="Y464" s="11"/>
      <c r="Z464" s="10"/>
      <c r="AA464" s="14">
        <v>0.2</v>
      </c>
      <c r="AB464" s="10"/>
      <c r="AC464" s="14">
        <f>AA464*C464</f>
        <v>4.0000000000000008E-2</v>
      </c>
      <c r="AD464" s="10"/>
      <c r="AE464" s="14">
        <f>AA464*F464</f>
        <v>0</v>
      </c>
    </row>
    <row r="465" spans="2:31" ht="16.5" hidden="1" customHeight="1" outlineLevel="1" x14ac:dyDescent="0.3">
      <c r="B465" s="43" t="s">
        <v>227</v>
      </c>
      <c r="C465" s="19">
        <v>0.4</v>
      </c>
      <c r="D465" s="16"/>
      <c r="E465" s="28">
        <f t="shared" si="48"/>
        <v>0</v>
      </c>
      <c r="F465" s="57"/>
      <c r="G465" s="81">
        <f t="shared" si="49"/>
        <v>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1"/>
      <c r="Y465" s="11"/>
      <c r="Z465" s="10"/>
      <c r="AA465" s="18">
        <v>0.4</v>
      </c>
      <c r="AB465" s="10"/>
      <c r="AC465" s="18">
        <f>AA465*C465</f>
        <v>0.16000000000000003</v>
      </c>
      <c r="AD465" s="10"/>
      <c r="AE465" s="18">
        <f>AA465*F465</f>
        <v>0</v>
      </c>
    </row>
    <row r="466" spans="2:31" ht="16.5" hidden="1" customHeight="1" outlineLevel="1" thickBot="1" x14ac:dyDescent="0.3">
      <c r="B466" s="45" t="s">
        <v>234</v>
      </c>
      <c r="C466" s="19">
        <v>0.4</v>
      </c>
      <c r="D466" s="16"/>
      <c r="E466" s="37">
        <f t="shared" si="48"/>
        <v>0</v>
      </c>
      <c r="F466" s="61"/>
      <c r="G466" s="83">
        <f t="shared" si="49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21">
        <v>0.4</v>
      </c>
      <c r="AB466" s="10"/>
      <c r="AC466" s="21">
        <f>AA466*C466</f>
        <v>0.16000000000000003</v>
      </c>
      <c r="AD466" s="10"/>
      <c r="AE466" s="21">
        <f>AA466*F466</f>
        <v>0</v>
      </c>
    </row>
    <row r="467" spans="2:31" s="5" customFormat="1" ht="19.5" hidden="1" collapsed="1" thickBot="1" x14ac:dyDescent="0.3">
      <c r="B467" s="48" t="s">
        <v>273</v>
      </c>
      <c r="C467" s="29"/>
      <c r="D467" s="16"/>
      <c r="E467" s="84">
        <f t="shared" si="48"/>
        <v>0</v>
      </c>
      <c r="F467" s="58"/>
      <c r="G467" s="84">
        <f t="shared" si="49"/>
        <v>0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9"/>
      <c r="Y467" s="9"/>
      <c r="Z467" s="8"/>
      <c r="AA467" s="24"/>
      <c r="AB467" s="27"/>
      <c r="AC467" s="25">
        <f>SUM(AC468:AC470)</f>
        <v>2.375</v>
      </c>
      <c r="AD467" s="27"/>
      <c r="AE467" s="25">
        <f>SUM(AE468:AE470)</f>
        <v>0</v>
      </c>
    </row>
    <row r="468" spans="2:31" ht="16.5" hidden="1" customHeight="1" outlineLevel="2" x14ac:dyDescent="0.3">
      <c r="B468" s="43" t="s">
        <v>268</v>
      </c>
      <c r="C468" s="16">
        <v>0.5</v>
      </c>
      <c r="D468" s="16"/>
      <c r="E468" s="36">
        <f t="shared" si="48"/>
        <v>0</v>
      </c>
      <c r="F468" s="57"/>
      <c r="G468" s="82">
        <f t="shared" si="49"/>
        <v>0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  <c r="Y468" s="11"/>
      <c r="Z468" s="10"/>
      <c r="AA468" s="18">
        <v>0.5</v>
      </c>
      <c r="AB468" s="10"/>
      <c r="AC468" s="18">
        <f>AA468*C468</f>
        <v>0.25</v>
      </c>
      <c r="AD468" s="10"/>
      <c r="AE468" s="18">
        <f>AA468*F468</f>
        <v>0</v>
      </c>
    </row>
    <row r="469" spans="2:31" ht="16.5" hidden="1" customHeight="1" outlineLevel="2" x14ac:dyDescent="0.3">
      <c r="B469" s="43" t="s">
        <v>269</v>
      </c>
      <c r="C469" s="16">
        <v>0.75</v>
      </c>
      <c r="D469" s="16"/>
      <c r="E469" s="28">
        <f t="shared" si="48"/>
        <v>0</v>
      </c>
      <c r="F469" s="57"/>
      <c r="G469" s="81">
        <f t="shared" si="49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0.75</v>
      </c>
      <c r="AB469" s="10"/>
      <c r="AC469" s="18">
        <f>AA469*C469</f>
        <v>0.5625</v>
      </c>
      <c r="AD469" s="10"/>
      <c r="AE469" s="18">
        <f>AA469*F469</f>
        <v>0</v>
      </c>
    </row>
    <row r="470" spans="2:31" ht="16.5" hidden="1" customHeight="1" outlineLevel="2" thickBot="1" x14ac:dyDescent="0.3">
      <c r="B470" s="43" t="s">
        <v>270</v>
      </c>
      <c r="C470" s="16">
        <v>1.25</v>
      </c>
      <c r="D470" s="16"/>
      <c r="E470" s="37">
        <f t="shared" si="48"/>
        <v>0</v>
      </c>
      <c r="F470" s="57"/>
      <c r="G470" s="83">
        <f t="shared" si="49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1.25</v>
      </c>
      <c r="AB470" s="10"/>
      <c r="AC470" s="18">
        <f>AA470*C470</f>
        <v>1.5625</v>
      </c>
      <c r="AD470" s="10"/>
      <c r="AE470" s="18">
        <f>AA470*F470</f>
        <v>0</v>
      </c>
    </row>
    <row r="471" spans="2:31" s="5" customFormat="1" ht="19.5" hidden="1" collapsed="1" thickBot="1" x14ac:dyDescent="0.3">
      <c r="B471" s="48" t="s">
        <v>274</v>
      </c>
      <c r="C471" s="29"/>
      <c r="D471" s="16"/>
      <c r="E471" s="84">
        <f t="shared" si="48"/>
        <v>0</v>
      </c>
      <c r="F471" s="58"/>
      <c r="G471" s="84">
        <f t="shared" si="49"/>
        <v>0</v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9"/>
      <c r="Y471" s="9"/>
      <c r="Z471" s="8"/>
      <c r="AA471" s="39"/>
      <c r="AB471" s="27"/>
      <c r="AC471" s="40">
        <f>SUM(AC472:AC509)</f>
        <v>38.102899999999984</v>
      </c>
      <c r="AD471" s="27"/>
      <c r="AE471" s="40">
        <f>SUM(AE472:AE509)</f>
        <v>0</v>
      </c>
    </row>
    <row r="472" spans="2:31" ht="16.5" hidden="1" customHeight="1" outlineLevel="1" x14ac:dyDescent="0.3">
      <c r="B472" s="71" t="s">
        <v>188</v>
      </c>
      <c r="C472" s="13">
        <v>0.14000000000000001</v>
      </c>
      <c r="D472" s="16"/>
      <c r="E472" s="36">
        <f t="shared" si="48"/>
        <v>0</v>
      </c>
      <c r="F472" s="59"/>
      <c r="G472" s="82">
        <f t="shared" si="49"/>
        <v>0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1"/>
      <c r="Y472" s="11"/>
      <c r="Z472" s="10"/>
      <c r="AA472" s="14">
        <v>0.14000000000000001</v>
      </c>
      <c r="AB472" s="10"/>
      <c r="AC472" s="14">
        <f t="shared" ref="AC472:AC509" si="50">AA472*C472</f>
        <v>1.9600000000000003E-2</v>
      </c>
      <c r="AD472" s="10"/>
      <c r="AE472" s="14">
        <f t="shared" ref="AE472:AE509" si="51">AA472*F472</f>
        <v>0</v>
      </c>
    </row>
    <row r="473" spans="2:31" ht="16.5" hidden="1" customHeight="1" outlineLevel="1" x14ac:dyDescent="0.3">
      <c r="B473" s="50" t="s">
        <v>189</v>
      </c>
      <c r="C473" s="17">
        <v>0.19</v>
      </c>
      <c r="D473" s="16"/>
      <c r="E473" s="28">
        <f t="shared" si="48"/>
        <v>0</v>
      </c>
      <c r="F473" s="57"/>
      <c r="G473" s="81">
        <f t="shared" si="49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8">
        <v>0.19</v>
      </c>
      <c r="AB473" s="10"/>
      <c r="AC473" s="18">
        <f t="shared" si="50"/>
        <v>3.61E-2</v>
      </c>
      <c r="AD473" s="10"/>
      <c r="AE473" s="18">
        <f t="shared" si="51"/>
        <v>0</v>
      </c>
    </row>
    <row r="474" spans="2:31" ht="16.5" hidden="1" customHeight="1" outlineLevel="1" x14ac:dyDescent="0.3">
      <c r="B474" s="50" t="s">
        <v>190</v>
      </c>
      <c r="C474" s="17">
        <v>0.14000000000000001</v>
      </c>
      <c r="D474" s="16"/>
      <c r="E474" s="28">
        <f t="shared" si="48"/>
        <v>0</v>
      </c>
      <c r="F474" s="57"/>
      <c r="G474" s="81">
        <f t="shared" si="49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0.14000000000000001</v>
      </c>
      <c r="AB474" s="10"/>
      <c r="AC474" s="18">
        <f t="shared" si="50"/>
        <v>1.9600000000000003E-2</v>
      </c>
      <c r="AD474" s="10"/>
      <c r="AE474" s="18">
        <f t="shared" si="51"/>
        <v>0</v>
      </c>
    </row>
    <row r="475" spans="2:31" ht="16.5" hidden="1" customHeight="1" outlineLevel="1" x14ac:dyDescent="0.3">
      <c r="B475" s="50" t="s">
        <v>191</v>
      </c>
      <c r="C475" s="17">
        <v>0.19</v>
      </c>
      <c r="D475" s="16"/>
      <c r="E475" s="28">
        <f t="shared" si="48"/>
        <v>0</v>
      </c>
      <c r="F475" s="57"/>
      <c r="G475" s="81">
        <f t="shared" si="49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0.19</v>
      </c>
      <c r="AB475" s="10"/>
      <c r="AC475" s="18">
        <f t="shared" si="50"/>
        <v>3.61E-2</v>
      </c>
      <c r="AD475" s="10"/>
      <c r="AE475" s="18">
        <f t="shared" si="51"/>
        <v>0</v>
      </c>
    </row>
    <row r="476" spans="2:31" ht="16.5" hidden="1" customHeight="1" outlineLevel="1" x14ac:dyDescent="0.3">
      <c r="B476" s="50" t="s">
        <v>192</v>
      </c>
      <c r="C476" s="17">
        <v>0.1</v>
      </c>
      <c r="D476" s="16"/>
      <c r="E476" s="28">
        <f t="shared" si="48"/>
        <v>0</v>
      </c>
      <c r="F476" s="57"/>
      <c r="G476" s="81">
        <f t="shared" si="49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0.1</v>
      </c>
      <c r="AB476" s="10"/>
      <c r="AC476" s="18">
        <f t="shared" si="50"/>
        <v>1.0000000000000002E-2</v>
      </c>
      <c r="AD476" s="10"/>
      <c r="AE476" s="18">
        <f t="shared" si="51"/>
        <v>0</v>
      </c>
    </row>
    <row r="477" spans="2:31" ht="16.5" hidden="1" customHeight="1" outlineLevel="1" x14ac:dyDescent="0.3">
      <c r="B477" s="50" t="s">
        <v>359</v>
      </c>
      <c r="C477" s="13">
        <v>1</v>
      </c>
      <c r="D477" s="16"/>
      <c r="E477" s="28">
        <f t="shared" si="48"/>
        <v>0</v>
      </c>
      <c r="F477" s="59"/>
      <c r="G477" s="81">
        <f t="shared" si="49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1</v>
      </c>
      <c r="AB477" s="10"/>
      <c r="AC477" s="18">
        <f t="shared" si="50"/>
        <v>1</v>
      </c>
      <c r="AD477" s="10"/>
      <c r="AE477" s="18">
        <f t="shared" si="51"/>
        <v>0</v>
      </c>
    </row>
    <row r="478" spans="2:31" ht="16.5" hidden="1" customHeight="1" outlineLevel="1" x14ac:dyDescent="0.3">
      <c r="B478" s="50" t="s">
        <v>360</v>
      </c>
      <c r="C478" s="17">
        <v>2.7</v>
      </c>
      <c r="D478" s="16"/>
      <c r="E478" s="28">
        <f t="shared" si="48"/>
        <v>0</v>
      </c>
      <c r="F478" s="57"/>
      <c r="G478" s="81">
        <f t="shared" si="49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2.7</v>
      </c>
      <c r="AB478" s="10"/>
      <c r="AC478" s="18">
        <f t="shared" si="50"/>
        <v>7.2900000000000009</v>
      </c>
      <c r="AD478" s="10"/>
      <c r="AE478" s="18">
        <f t="shared" si="51"/>
        <v>0</v>
      </c>
    </row>
    <row r="479" spans="2:31" ht="16.5" hidden="1" customHeight="1" outlineLevel="1" x14ac:dyDescent="0.3">
      <c r="B479" s="50" t="s">
        <v>361</v>
      </c>
      <c r="C479" s="17">
        <v>5</v>
      </c>
      <c r="D479" s="16"/>
      <c r="E479" s="28">
        <f t="shared" si="48"/>
        <v>0</v>
      </c>
      <c r="F479" s="57"/>
      <c r="G479" s="81">
        <f t="shared" si="49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5</v>
      </c>
      <c r="AB479" s="10"/>
      <c r="AC479" s="18">
        <f t="shared" si="50"/>
        <v>25</v>
      </c>
      <c r="AD479" s="10"/>
      <c r="AE479" s="18">
        <f t="shared" si="51"/>
        <v>0</v>
      </c>
    </row>
    <row r="480" spans="2:31" ht="16.5" hidden="1" customHeight="1" outlineLevel="1" x14ac:dyDescent="0.3">
      <c r="B480" s="50" t="s">
        <v>362</v>
      </c>
      <c r="C480" s="17">
        <v>0.22</v>
      </c>
      <c r="D480" s="16"/>
      <c r="E480" s="28">
        <f t="shared" si="48"/>
        <v>0</v>
      </c>
      <c r="F480" s="57"/>
      <c r="G480" s="81">
        <f t="shared" si="49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0.22</v>
      </c>
      <c r="AB480" s="10"/>
      <c r="AC480" s="18">
        <f t="shared" si="50"/>
        <v>4.8399999999999999E-2</v>
      </c>
      <c r="AD480" s="10"/>
      <c r="AE480" s="18">
        <f t="shared" si="51"/>
        <v>0</v>
      </c>
    </row>
    <row r="481" spans="2:31" ht="16.5" hidden="1" customHeight="1" outlineLevel="1" x14ac:dyDescent="0.3">
      <c r="B481" s="50" t="s">
        <v>363</v>
      </c>
      <c r="C481" s="20">
        <v>0.22</v>
      </c>
      <c r="D481" s="16"/>
      <c r="E481" s="28">
        <f t="shared" si="48"/>
        <v>0</v>
      </c>
      <c r="F481" s="61"/>
      <c r="G481" s="81">
        <f t="shared" si="49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0.22</v>
      </c>
      <c r="AB481" s="10"/>
      <c r="AC481" s="18">
        <f t="shared" si="50"/>
        <v>4.8399999999999999E-2</v>
      </c>
      <c r="AD481" s="10"/>
      <c r="AE481" s="18">
        <f t="shared" si="51"/>
        <v>0</v>
      </c>
    </row>
    <row r="482" spans="2:31" ht="16.5" hidden="1" customHeight="1" outlineLevel="1" x14ac:dyDescent="0.3">
      <c r="B482" s="50" t="s">
        <v>354</v>
      </c>
      <c r="C482" s="17">
        <v>0.2</v>
      </c>
      <c r="D482" s="16"/>
      <c r="E482" s="28">
        <f t="shared" si="48"/>
        <v>0</v>
      </c>
      <c r="F482" s="57"/>
      <c r="G482" s="81">
        <f t="shared" si="49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0.2</v>
      </c>
      <c r="AB482" s="10"/>
      <c r="AC482" s="18">
        <f t="shared" si="50"/>
        <v>4.0000000000000008E-2</v>
      </c>
      <c r="AD482" s="10"/>
      <c r="AE482" s="18">
        <f t="shared" si="51"/>
        <v>0</v>
      </c>
    </row>
    <row r="483" spans="2:31" ht="16.5" hidden="1" customHeight="1" outlineLevel="1" x14ac:dyDescent="0.3">
      <c r="B483" s="50" t="s">
        <v>355</v>
      </c>
      <c r="C483" s="17">
        <v>0.35</v>
      </c>
      <c r="D483" s="16"/>
      <c r="E483" s="28">
        <f t="shared" si="48"/>
        <v>0</v>
      </c>
      <c r="F483" s="57"/>
      <c r="G483" s="81">
        <f t="shared" si="49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0.35</v>
      </c>
      <c r="AB483" s="10"/>
      <c r="AC483" s="18">
        <f t="shared" si="50"/>
        <v>0.12249999999999998</v>
      </c>
      <c r="AD483" s="10"/>
      <c r="AE483" s="18">
        <f t="shared" si="51"/>
        <v>0</v>
      </c>
    </row>
    <row r="484" spans="2:31" ht="16.5" hidden="1" customHeight="1" outlineLevel="1" x14ac:dyDescent="0.3">
      <c r="B484" s="50" t="s">
        <v>514</v>
      </c>
      <c r="C484" s="17">
        <v>0.3</v>
      </c>
      <c r="D484" s="16"/>
      <c r="E484" s="28">
        <f t="shared" si="48"/>
        <v>0</v>
      </c>
      <c r="F484" s="57"/>
      <c r="G484" s="81">
        <f t="shared" si="49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0.3</v>
      </c>
      <c r="AB484" s="10"/>
      <c r="AC484" s="18">
        <f t="shared" si="50"/>
        <v>0.09</v>
      </c>
      <c r="AD484" s="10"/>
      <c r="AE484" s="18">
        <f t="shared" si="51"/>
        <v>0</v>
      </c>
    </row>
    <row r="485" spans="2:31" ht="16.5" hidden="1" customHeight="1" outlineLevel="1" x14ac:dyDescent="0.3">
      <c r="B485" s="50" t="s">
        <v>193</v>
      </c>
      <c r="C485" s="17">
        <v>0.5</v>
      </c>
      <c r="D485" s="16"/>
      <c r="E485" s="28">
        <f t="shared" si="48"/>
        <v>0</v>
      </c>
      <c r="F485" s="57"/>
      <c r="G485" s="81">
        <f t="shared" si="49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0.5</v>
      </c>
      <c r="AB485" s="10"/>
      <c r="AC485" s="18">
        <f t="shared" si="50"/>
        <v>0.25</v>
      </c>
      <c r="AD485" s="10"/>
      <c r="AE485" s="18">
        <f t="shared" si="51"/>
        <v>0</v>
      </c>
    </row>
    <row r="486" spans="2:31" ht="16.5" hidden="1" customHeight="1" outlineLevel="1" x14ac:dyDescent="0.3">
      <c r="B486" s="50" t="s">
        <v>515</v>
      </c>
      <c r="C486" s="17">
        <v>0.3</v>
      </c>
      <c r="D486" s="16"/>
      <c r="E486" s="28">
        <f t="shared" si="48"/>
        <v>0</v>
      </c>
      <c r="F486" s="57"/>
      <c r="G486" s="81">
        <f t="shared" si="49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0.3</v>
      </c>
      <c r="AB486" s="10"/>
      <c r="AC486" s="18">
        <f t="shared" si="50"/>
        <v>0.09</v>
      </c>
      <c r="AD486" s="10"/>
      <c r="AE486" s="18">
        <f t="shared" si="51"/>
        <v>0</v>
      </c>
    </row>
    <row r="487" spans="2:31" ht="16.5" hidden="1" customHeight="1" outlineLevel="1" x14ac:dyDescent="0.3">
      <c r="B487" s="50" t="s">
        <v>516</v>
      </c>
      <c r="C487" s="17">
        <v>0.3</v>
      </c>
      <c r="D487" s="16"/>
      <c r="E487" s="28">
        <f t="shared" si="48"/>
        <v>0</v>
      </c>
      <c r="F487" s="57"/>
      <c r="G487" s="81">
        <f t="shared" si="49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0.3</v>
      </c>
      <c r="AB487" s="10"/>
      <c r="AC487" s="18">
        <f t="shared" si="50"/>
        <v>0.09</v>
      </c>
      <c r="AD487" s="10"/>
      <c r="AE487" s="18">
        <f t="shared" si="51"/>
        <v>0</v>
      </c>
    </row>
    <row r="488" spans="2:31" ht="16.5" hidden="1" customHeight="1" outlineLevel="1" x14ac:dyDescent="0.3">
      <c r="B488" s="50" t="s">
        <v>194</v>
      </c>
      <c r="C488" s="17">
        <v>0.5</v>
      </c>
      <c r="D488" s="16"/>
      <c r="E488" s="28">
        <f t="shared" si="48"/>
        <v>0</v>
      </c>
      <c r="F488" s="57"/>
      <c r="G488" s="81">
        <f t="shared" si="49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0.5</v>
      </c>
      <c r="AB488" s="10"/>
      <c r="AC488" s="18">
        <f t="shared" si="50"/>
        <v>0.25</v>
      </c>
      <c r="AD488" s="10"/>
      <c r="AE488" s="18">
        <f t="shared" si="51"/>
        <v>0</v>
      </c>
    </row>
    <row r="489" spans="2:31" ht="16.5" hidden="1" customHeight="1" outlineLevel="1" x14ac:dyDescent="0.3">
      <c r="B489" s="72" t="s">
        <v>507</v>
      </c>
      <c r="C489" s="17">
        <v>0.82</v>
      </c>
      <c r="D489" s="16"/>
      <c r="E489" s="28">
        <f t="shared" si="48"/>
        <v>0</v>
      </c>
      <c r="F489" s="57"/>
      <c r="G489" s="81">
        <f t="shared" si="49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0.35</v>
      </c>
      <c r="AB489" s="10"/>
      <c r="AC489" s="18">
        <f t="shared" si="50"/>
        <v>0.28699999999999998</v>
      </c>
      <c r="AD489" s="10"/>
      <c r="AE489" s="18">
        <f t="shared" si="51"/>
        <v>0</v>
      </c>
    </row>
    <row r="490" spans="2:31" ht="16.5" hidden="1" customHeight="1" outlineLevel="1" x14ac:dyDescent="0.3">
      <c r="B490" s="50" t="s">
        <v>195</v>
      </c>
      <c r="C490" s="17">
        <v>0.77</v>
      </c>
      <c r="D490" s="16"/>
      <c r="E490" s="28">
        <f t="shared" si="48"/>
        <v>0</v>
      </c>
      <c r="F490" s="57"/>
      <c r="G490" s="81">
        <f t="shared" si="49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0.77</v>
      </c>
      <c r="AB490" s="10"/>
      <c r="AC490" s="18">
        <f t="shared" si="50"/>
        <v>0.59289999999999998</v>
      </c>
      <c r="AD490" s="10"/>
      <c r="AE490" s="18">
        <f t="shared" si="51"/>
        <v>0</v>
      </c>
    </row>
    <row r="491" spans="2:31" ht="16.5" hidden="1" customHeight="1" outlineLevel="1" x14ac:dyDescent="0.3">
      <c r="B491" s="50" t="s">
        <v>196</v>
      </c>
      <c r="C491" s="17">
        <v>0.38</v>
      </c>
      <c r="D491" s="16"/>
      <c r="E491" s="28">
        <f t="shared" si="48"/>
        <v>0</v>
      </c>
      <c r="F491" s="57"/>
      <c r="G491" s="81">
        <f t="shared" si="49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0.38</v>
      </c>
      <c r="AB491" s="10"/>
      <c r="AC491" s="18">
        <f t="shared" si="50"/>
        <v>0.1444</v>
      </c>
      <c r="AD491" s="10"/>
      <c r="AE491" s="18">
        <f t="shared" si="51"/>
        <v>0</v>
      </c>
    </row>
    <row r="492" spans="2:31" ht="16.5" hidden="1" customHeight="1" outlineLevel="1" x14ac:dyDescent="0.3">
      <c r="B492" s="50" t="s">
        <v>197</v>
      </c>
      <c r="C492" s="17">
        <v>0.19</v>
      </c>
      <c r="D492" s="16"/>
      <c r="E492" s="28">
        <f t="shared" si="48"/>
        <v>0</v>
      </c>
      <c r="F492" s="57"/>
      <c r="G492" s="81">
        <f t="shared" si="49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0.19</v>
      </c>
      <c r="AB492" s="10"/>
      <c r="AC492" s="18">
        <f t="shared" si="50"/>
        <v>3.61E-2</v>
      </c>
      <c r="AD492" s="10"/>
      <c r="AE492" s="18">
        <f t="shared" si="51"/>
        <v>0</v>
      </c>
    </row>
    <row r="493" spans="2:31" ht="16.5" hidden="1" customHeight="1" outlineLevel="1" x14ac:dyDescent="0.3">
      <c r="B493" s="50" t="s">
        <v>198</v>
      </c>
      <c r="C493" s="17">
        <v>0.19</v>
      </c>
      <c r="D493" s="16"/>
      <c r="E493" s="28">
        <f t="shared" si="48"/>
        <v>0</v>
      </c>
      <c r="F493" s="57"/>
      <c r="G493" s="81">
        <f t="shared" si="49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0.19</v>
      </c>
      <c r="AB493" s="10"/>
      <c r="AC493" s="18">
        <f t="shared" si="50"/>
        <v>3.61E-2</v>
      </c>
      <c r="AD493" s="10"/>
      <c r="AE493" s="18">
        <f t="shared" si="51"/>
        <v>0</v>
      </c>
    </row>
    <row r="494" spans="2:31" ht="16.5" hidden="1" customHeight="1" outlineLevel="1" x14ac:dyDescent="0.3">
      <c r="B494" s="50" t="s">
        <v>199</v>
      </c>
      <c r="C494" s="17">
        <v>0.38</v>
      </c>
      <c r="D494" s="16"/>
      <c r="E494" s="28">
        <f t="shared" si="48"/>
        <v>0</v>
      </c>
      <c r="F494" s="57"/>
      <c r="G494" s="81">
        <f t="shared" si="49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0.38</v>
      </c>
      <c r="AB494" s="10"/>
      <c r="AC494" s="18">
        <f t="shared" si="50"/>
        <v>0.1444</v>
      </c>
      <c r="AD494" s="10"/>
      <c r="AE494" s="18">
        <f t="shared" si="51"/>
        <v>0</v>
      </c>
    </row>
    <row r="495" spans="2:31" ht="16.5" hidden="1" customHeight="1" outlineLevel="1" x14ac:dyDescent="0.3">
      <c r="B495" s="50" t="s">
        <v>200</v>
      </c>
      <c r="C495" s="17">
        <v>0.77</v>
      </c>
      <c r="D495" s="16"/>
      <c r="E495" s="28">
        <f t="shared" si="48"/>
        <v>0</v>
      </c>
      <c r="F495" s="57"/>
      <c r="G495" s="81">
        <f t="shared" si="49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0.77</v>
      </c>
      <c r="AB495" s="10"/>
      <c r="AC495" s="18">
        <f t="shared" si="50"/>
        <v>0.59289999999999998</v>
      </c>
      <c r="AD495" s="10"/>
      <c r="AE495" s="18">
        <f t="shared" si="51"/>
        <v>0</v>
      </c>
    </row>
    <row r="496" spans="2:31" ht="16.5" hidden="1" customHeight="1" outlineLevel="1" x14ac:dyDescent="0.3">
      <c r="B496" s="50" t="s">
        <v>201</v>
      </c>
      <c r="C496" s="17">
        <v>0.19</v>
      </c>
      <c r="D496" s="16"/>
      <c r="E496" s="28">
        <f t="shared" si="48"/>
        <v>0</v>
      </c>
      <c r="F496" s="57"/>
      <c r="G496" s="81">
        <f t="shared" si="49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0.19</v>
      </c>
      <c r="AB496" s="10"/>
      <c r="AC496" s="18">
        <f t="shared" si="50"/>
        <v>3.61E-2</v>
      </c>
      <c r="AD496" s="10"/>
      <c r="AE496" s="18">
        <f t="shared" si="51"/>
        <v>0</v>
      </c>
    </row>
    <row r="497" spans="2:31" ht="16.5" hidden="1" customHeight="1" outlineLevel="1" x14ac:dyDescent="0.3">
      <c r="B497" s="50" t="s">
        <v>365</v>
      </c>
      <c r="C497" s="17">
        <v>0.38</v>
      </c>
      <c r="D497" s="16"/>
      <c r="E497" s="28">
        <f t="shared" si="48"/>
        <v>0</v>
      </c>
      <c r="F497" s="57"/>
      <c r="G497" s="81">
        <f t="shared" si="49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0.38</v>
      </c>
      <c r="AB497" s="10"/>
      <c r="AC497" s="18">
        <f t="shared" si="50"/>
        <v>0.1444</v>
      </c>
      <c r="AD497" s="10"/>
      <c r="AE497" s="18">
        <f t="shared" si="51"/>
        <v>0</v>
      </c>
    </row>
    <row r="498" spans="2:31" ht="16.5" hidden="1" customHeight="1" outlineLevel="1" x14ac:dyDescent="0.3">
      <c r="B498" s="50" t="s">
        <v>366</v>
      </c>
      <c r="C498" s="17">
        <v>0.77</v>
      </c>
      <c r="D498" s="16"/>
      <c r="E498" s="28">
        <f t="shared" si="48"/>
        <v>0</v>
      </c>
      <c r="F498" s="57"/>
      <c r="G498" s="81">
        <f t="shared" si="49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0.77</v>
      </c>
      <c r="AB498" s="10"/>
      <c r="AC498" s="18">
        <f t="shared" si="50"/>
        <v>0.59289999999999998</v>
      </c>
      <c r="AD498" s="10"/>
      <c r="AE498" s="18">
        <f t="shared" si="51"/>
        <v>0</v>
      </c>
    </row>
    <row r="499" spans="2:31" ht="16.5" hidden="1" customHeight="1" outlineLevel="1" x14ac:dyDescent="0.3">
      <c r="B499" s="76" t="s">
        <v>508</v>
      </c>
      <c r="C499" s="17">
        <v>0.38</v>
      </c>
      <c r="D499" s="16"/>
      <c r="E499" s="28">
        <f t="shared" si="48"/>
        <v>0</v>
      </c>
      <c r="F499" s="57"/>
      <c r="G499" s="81">
        <f t="shared" si="49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0.77</v>
      </c>
      <c r="AB499" s="10"/>
      <c r="AC499" s="18">
        <f t="shared" si="50"/>
        <v>0.29260000000000003</v>
      </c>
      <c r="AD499" s="10"/>
      <c r="AE499" s="18">
        <f t="shared" si="51"/>
        <v>0</v>
      </c>
    </row>
    <row r="500" spans="2:31" ht="16.5" hidden="1" customHeight="1" outlineLevel="1" x14ac:dyDescent="0.3">
      <c r="B500" s="50" t="s">
        <v>202</v>
      </c>
      <c r="C500" s="17">
        <v>0.19</v>
      </c>
      <c r="D500" s="16"/>
      <c r="E500" s="28">
        <f t="shared" si="48"/>
        <v>0</v>
      </c>
      <c r="F500" s="57"/>
      <c r="G500" s="81">
        <f t="shared" si="49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0.19</v>
      </c>
      <c r="AB500" s="10"/>
      <c r="AC500" s="18">
        <f t="shared" si="50"/>
        <v>3.61E-2</v>
      </c>
      <c r="AD500" s="10"/>
      <c r="AE500" s="18">
        <f t="shared" si="51"/>
        <v>0</v>
      </c>
    </row>
    <row r="501" spans="2:31" ht="16.5" hidden="1" customHeight="1" outlineLevel="1" x14ac:dyDescent="0.3">
      <c r="B501" s="50" t="s">
        <v>203</v>
      </c>
      <c r="C501" s="17">
        <v>0.38</v>
      </c>
      <c r="D501" s="16"/>
      <c r="E501" s="28">
        <f t="shared" si="48"/>
        <v>0</v>
      </c>
      <c r="F501" s="57"/>
      <c r="G501" s="81">
        <f t="shared" si="49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0.38</v>
      </c>
      <c r="AB501" s="10"/>
      <c r="AC501" s="18">
        <f t="shared" si="50"/>
        <v>0.1444</v>
      </c>
      <c r="AD501" s="10"/>
      <c r="AE501" s="18">
        <f t="shared" si="51"/>
        <v>0</v>
      </c>
    </row>
    <row r="502" spans="2:31" ht="16.5" hidden="1" customHeight="1" outlineLevel="1" x14ac:dyDescent="0.3">
      <c r="B502" s="50" t="s">
        <v>357</v>
      </c>
      <c r="C502" s="17">
        <v>0.23</v>
      </c>
      <c r="D502" s="16"/>
      <c r="E502" s="28">
        <f t="shared" si="48"/>
        <v>0</v>
      </c>
      <c r="F502" s="57"/>
      <c r="G502" s="81">
        <f t="shared" si="49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0.23</v>
      </c>
      <c r="AB502" s="10"/>
      <c r="AC502" s="18">
        <f t="shared" si="50"/>
        <v>5.2900000000000003E-2</v>
      </c>
      <c r="AD502" s="10"/>
      <c r="AE502" s="18">
        <f t="shared" si="51"/>
        <v>0</v>
      </c>
    </row>
    <row r="503" spans="2:31" ht="16.5" hidden="1" customHeight="1" outlineLevel="1" x14ac:dyDescent="0.3">
      <c r="B503" s="50" t="s">
        <v>356</v>
      </c>
      <c r="C503" s="17">
        <v>0.4</v>
      </c>
      <c r="D503" s="16"/>
      <c r="E503" s="28">
        <f t="shared" si="48"/>
        <v>0</v>
      </c>
      <c r="F503" s="57"/>
      <c r="G503" s="81">
        <f t="shared" si="49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18">
        <v>0.4</v>
      </c>
      <c r="AB503" s="10"/>
      <c r="AC503" s="18">
        <f t="shared" si="50"/>
        <v>0.16000000000000003</v>
      </c>
      <c r="AD503" s="10"/>
      <c r="AE503" s="18">
        <f t="shared" si="51"/>
        <v>0</v>
      </c>
    </row>
    <row r="504" spans="2:31" ht="16.5" hidden="1" customHeight="1" outlineLevel="1" x14ac:dyDescent="0.3">
      <c r="B504" s="50" t="s">
        <v>358</v>
      </c>
      <c r="C504" s="17">
        <v>0.23</v>
      </c>
      <c r="D504" s="16"/>
      <c r="E504" s="28">
        <f t="shared" si="48"/>
        <v>0</v>
      </c>
      <c r="F504" s="57"/>
      <c r="G504" s="81">
        <f t="shared" si="49"/>
        <v>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1"/>
      <c r="Y504" s="11"/>
      <c r="Z504" s="10"/>
      <c r="AA504" s="18">
        <v>0.23</v>
      </c>
      <c r="AB504" s="10"/>
      <c r="AC504" s="18">
        <f t="shared" si="50"/>
        <v>5.2900000000000003E-2</v>
      </c>
      <c r="AD504" s="10"/>
      <c r="AE504" s="18">
        <f t="shared" si="51"/>
        <v>0</v>
      </c>
    </row>
    <row r="505" spans="2:31" ht="16.5" hidden="1" customHeight="1" outlineLevel="1" x14ac:dyDescent="0.3">
      <c r="B505" s="50" t="s">
        <v>475</v>
      </c>
      <c r="C505" s="17">
        <v>0.4</v>
      </c>
      <c r="D505" s="16"/>
      <c r="E505" s="28">
        <f t="shared" si="48"/>
        <v>0</v>
      </c>
      <c r="F505" s="57"/>
      <c r="G505" s="81">
        <f t="shared" si="49"/>
        <v>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1"/>
      <c r="Y505" s="11"/>
      <c r="Z505" s="10"/>
      <c r="AA505" s="18">
        <v>0.4</v>
      </c>
      <c r="AB505" s="10"/>
      <c r="AC505" s="18">
        <f t="shared" si="50"/>
        <v>0.16000000000000003</v>
      </c>
      <c r="AD505" s="10"/>
      <c r="AE505" s="18">
        <f t="shared" si="51"/>
        <v>0</v>
      </c>
    </row>
    <row r="506" spans="2:31" ht="16.5" hidden="1" customHeight="1" outlineLevel="1" x14ac:dyDescent="0.3">
      <c r="B506" s="50" t="s">
        <v>204</v>
      </c>
      <c r="C506" s="17">
        <v>0.2</v>
      </c>
      <c r="D506" s="16"/>
      <c r="E506" s="28">
        <f t="shared" si="48"/>
        <v>0</v>
      </c>
      <c r="F506" s="57"/>
      <c r="G506" s="81">
        <f t="shared" si="49"/>
        <v>0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1"/>
      <c r="Y506" s="11"/>
      <c r="Z506" s="10"/>
      <c r="AA506" s="18">
        <v>0.2</v>
      </c>
      <c r="AB506" s="10"/>
      <c r="AC506" s="18">
        <f t="shared" si="50"/>
        <v>4.0000000000000008E-2</v>
      </c>
      <c r="AD506" s="10"/>
      <c r="AE506" s="18">
        <f t="shared" si="51"/>
        <v>0</v>
      </c>
    </row>
    <row r="507" spans="2:31" ht="16.5" hidden="1" customHeight="1" outlineLevel="1" x14ac:dyDescent="0.3">
      <c r="B507" s="50" t="s">
        <v>205</v>
      </c>
      <c r="C507" s="17">
        <v>0.2</v>
      </c>
      <c r="D507" s="16"/>
      <c r="E507" s="28">
        <f t="shared" si="48"/>
        <v>0</v>
      </c>
      <c r="F507" s="57"/>
      <c r="G507" s="81">
        <f t="shared" si="49"/>
        <v>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1"/>
      <c r="Y507" s="11"/>
      <c r="Z507" s="10"/>
      <c r="AA507" s="18">
        <v>0.2</v>
      </c>
      <c r="AB507" s="10"/>
      <c r="AC507" s="18">
        <f t="shared" si="50"/>
        <v>4.0000000000000008E-2</v>
      </c>
      <c r="AD507" s="10"/>
      <c r="AE507" s="18">
        <f t="shared" si="51"/>
        <v>0</v>
      </c>
    </row>
    <row r="508" spans="2:31" ht="16.5" hidden="1" customHeight="1" outlineLevel="1" x14ac:dyDescent="0.3">
      <c r="B508" s="50" t="s">
        <v>206</v>
      </c>
      <c r="C508" s="17">
        <v>0.2</v>
      </c>
      <c r="D508" s="16"/>
      <c r="E508" s="28">
        <f t="shared" si="48"/>
        <v>0</v>
      </c>
      <c r="F508" s="57"/>
      <c r="G508" s="81">
        <f t="shared" si="49"/>
        <v>0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1"/>
      <c r="Y508" s="11"/>
      <c r="Z508" s="10"/>
      <c r="AA508" s="18">
        <v>0.2</v>
      </c>
      <c r="AB508" s="10"/>
      <c r="AC508" s="18">
        <f t="shared" si="50"/>
        <v>4.0000000000000008E-2</v>
      </c>
      <c r="AD508" s="10"/>
      <c r="AE508" s="18">
        <f t="shared" si="51"/>
        <v>0</v>
      </c>
    </row>
    <row r="509" spans="2:31" ht="16.5" hidden="1" customHeight="1" outlineLevel="1" thickBot="1" x14ac:dyDescent="0.3">
      <c r="B509" s="77" t="s">
        <v>207</v>
      </c>
      <c r="C509" s="20">
        <v>0.19</v>
      </c>
      <c r="D509" s="16"/>
      <c r="E509" s="37">
        <f t="shared" si="48"/>
        <v>0</v>
      </c>
      <c r="F509" s="61"/>
      <c r="G509" s="83">
        <f t="shared" si="49"/>
        <v>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1"/>
      <c r="Y509" s="11"/>
      <c r="Z509" s="10"/>
      <c r="AA509" s="21">
        <v>0.19</v>
      </c>
      <c r="AB509" s="10"/>
      <c r="AC509" s="21">
        <f t="shared" si="50"/>
        <v>3.61E-2</v>
      </c>
      <c r="AD509" s="10"/>
      <c r="AE509" s="21">
        <f t="shared" si="51"/>
        <v>0</v>
      </c>
    </row>
    <row r="510" spans="2:31" s="5" customFormat="1" ht="19.5" hidden="1" collapsed="1" thickBot="1" x14ac:dyDescent="0.3">
      <c r="B510" s="48" t="s">
        <v>275</v>
      </c>
      <c r="C510" s="29"/>
      <c r="D510" s="16"/>
      <c r="E510" s="84">
        <f t="shared" si="48"/>
        <v>0</v>
      </c>
      <c r="F510" s="58"/>
      <c r="G510" s="84">
        <f t="shared" si="49"/>
        <v>0</v>
      </c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9"/>
      <c r="Y510" s="9"/>
      <c r="Z510" s="8"/>
      <c r="AA510" s="41"/>
      <c r="AB510" s="27"/>
      <c r="AC510" s="42">
        <f>SUM(AC511:AC518)</f>
        <v>6.4799999999999983E-2</v>
      </c>
      <c r="AD510" s="27"/>
      <c r="AE510" s="42">
        <f>SUM(AE511:AE518)</f>
        <v>0</v>
      </c>
    </row>
    <row r="511" spans="2:31" ht="16.5" hidden="1" customHeight="1" outlineLevel="1" x14ac:dyDescent="0.3">
      <c r="B511" s="43" t="s">
        <v>476</v>
      </c>
      <c r="C511" s="16">
        <v>0.09</v>
      </c>
      <c r="D511" s="16"/>
      <c r="E511" s="36">
        <f t="shared" si="48"/>
        <v>0</v>
      </c>
      <c r="F511" s="57"/>
      <c r="G511" s="82">
        <f t="shared" si="49"/>
        <v>0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1"/>
      <c r="Y511" s="11"/>
      <c r="Z511" s="10"/>
      <c r="AA511" s="18">
        <v>0.09</v>
      </c>
      <c r="AB511" s="10"/>
      <c r="AC511" s="18">
        <f t="shared" ref="AC511:AC518" si="52">AA511*C511</f>
        <v>8.0999999999999996E-3</v>
      </c>
      <c r="AD511" s="10"/>
      <c r="AE511" s="18">
        <f t="shared" ref="AE511:AE518" si="53">AA511*F511</f>
        <v>0</v>
      </c>
    </row>
    <row r="512" spans="2:31" ht="16.5" hidden="1" customHeight="1" outlineLevel="1" x14ac:dyDescent="0.3">
      <c r="B512" s="43" t="s">
        <v>477</v>
      </c>
      <c r="C512" s="16">
        <v>0.09</v>
      </c>
      <c r="D512" s="16"/>
      <c r="E512" s="28">
        <f t="shared" si="48"/>
        <v>0</v>
      </c>
      <c r="F512" s="57"/>
      <c r="G512" s="81">
        <f t="shared" si="49"/>
        <v>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1"/>
      <c r="Y512" s="11"/>
      <c r="Z512" s="10"/>
      <c r="AA512" s="18">
        <v>0.09</v>
      </c>
      <c r="AB512" s="10"/>
      <c r="AC512" s="18">
        <f t="shared" si="52"/>
        <v>8.0999999999999996E-3</v>
      </c>
      <c r="AD512" s="10"/>
      <c r="AE512" s="18">
        <f t="shared" si="53"/>
        <v>0</v>
      </c>
    </row>
    <row r="513" spans="2:31" ht="16.5" hidden="1" customHeight="1" outlineLevel="1" x14ac:dyDescent="0.3">
      <c r="B513" s="43" t="s">
        <v>478</v>
      </c>
      <c r="C513" s="16">
        <v>0.09</v>
      </c>
      <c r="D513" s="16"/>
      <c r="E513" s="28">
        <f t="shared" si="48"/>
        <v>0</v>
      </c>
      <c r="F513" s="57"/>
      <c r="G513" s="81">
        <f t="shared" si="49"/>
        <v>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1"/>
      <c r="Y513" s="11"/>
      <c r="Z513" s="10"/>
      <c r="AA513" s="18">
        <v>0.09</v>
      </c>
      <c r="AB513" s="10"/>
      <c r="AC513" s="18">
        <f t="shared" si="52"/>
        <v>8.0999999999999996E-3</v>
      </c>
      <c r="AD513" s="10"/>
      <c r="AE513" s="18">
        <f t="shared" si="53"/>
        <v>0</v>
      </c>
    </row>
    <row r="514" spans="2:31" ht="16.5" hidden="1" customHeight="1" outlineLevel="1" x14ac:dyDescent="0.3">
      <c r="B514" s="43" t="s">
        <v>479</v>
      </c>
      <c r="C514" s="16">
        <v>0.09</v>
      </c>
      <c r="D514" s="16"/>
      <c r="E514" s="28">
        <f t="shared" si="48"/>
        <v>0</v>
      </c>
      <c r="F514" s="57"/>
      <c r="G514" s="81">
        <f t="shared" si="49"/>
        <v>0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1"/>
      <c r="Y514" s="11"/>
      <c r="Z514" s="10"/>
      <c r="AA514" s="18">
        <v>0.09</v>
      </c>
      <c r="AB514" s="10"/>
      <c r="AC514" s="18">
        <f t="shared" si="52"/>
        <v>8.0999999999999996E-3</v>
      </c>
      <c r="AD514" s="10"/>
      <c r="AE514" s="18">
        <f t="shared" si="53"/>
        <v>0</v>
      </c>
    </row>
    <row r="515" spans="2:31" ht="16.5" hidden="1" customHeight="1" outlineLevel="1" x14ac:dyDescent="0.3">
      <c r="B515" s="43" t="s">
        <v>480</v>
      </c>
      <c r="C515" s="16">
        <v>0.09</v>
      </c>
      <c r="D515" s="16"/>
      <c r="E515" s="28">
        <f t="shared" si="48"/>
        <v>0</v>
      </c>
      <c r="F515" s="57"/>
      <c r="G515" s="81">
        <f t="shared" si="49"/>
        <v>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1"/>
      <c r="Y515" s="11"/>
      <c r="Z515" s="10"/>
      <c r="AA515" s="18">
        <v>0.09</v>
      </c>
      <c r="AB515" s="10"/>
      <c r="AC515" s="18">
        <f t="shared" si="52"/>
        <v>8.0999999999999996E-3</v>
      </c>
      <c r="AD515" s="10"/>
      <c r="AE515" s="18">
        <f t="shared" si="53"/>
        <v>0</v>
      </c>
    </row>
    <row r="516" spans="2:31" ht="16.5" hidden="1" customHeight="1" outlineLevel="1" x14ac:dyDescent="0.3">
      <c r="B516" s="43" t="s">
        <v>481</v>
      </c>
      <c r="C516" s="16">
        <v>0.09</v>
      </c>
      <c r="D516" s="16"/>
      <c r="E516" s="28">
        <f t="shared" si="48"/>
        <v>0</v>
      </c>
      <c r="F516" s="57"/>
      <c r="G516" s="81">
        <f t="shared" si="49"/>
        <v>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  <c r="Y516" s="11"/>
      <c r="Z516" s="10"/>
      <c r="AA516" s="18">
        <v>0.09</v>
      </c>
      <c r="AB516" s="10"/>
      <c r="AC516" s="18">
        <f t="shared" si="52"/>
        <v>8.0999999999999996E-3</v>
      </c>
      <c r="AD516" s="10"/>
      <c r="AE516" s="18">
        <f t="shared" si="53"/>
        <v>0</v>
      </c>
    </row>
    <row r="517" spans="2:31" ht="16.5" hidden="1" customHeight="1" outlineLevel="1" x14ac:dyDescent="0.3">
      <c r="B517" s="43" t="s">
        <v>482</v>
      </c>
      <c r="C517" s="16">
        <v>0.09</v>
      </c>
      <c r="D517" s="16"/>
      <c r="E517" s="28">
        <f t="shared" ref="E517:E518" si="54">D517*C517</f>
        <v>0</v>
      </c>
      <c r="F517" s="57"/>
      <c r="G517" s="81">
        <f t="shared" ref="G517:G518" si="55">E517-F517</f>
        <v>0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1"/>
      <c r="Y517" s="11"/>
      <c r="Z517" s="10"/>
      <c r="AA517" s="18">
        <v>0.09</v>
      </c>
      <c r="AB517" s="10"/>
      <c r="AC517" s="18">
        <f t="shared" si="52"/>
        <v>8.0999999999999996E-3</v>
      </c>
      <c r="AD517" s="10"/>
      <c r="AE517" s="18">
        <f t="shared" si="53"/>
        <v>0</v>
      </c>
    </row>
    <row r="518" spans="2:31" ht="16.5" hidden="1" customHeight="1" outlineLevel="1" thickBot="1" x14ac:dyDescent="0.3">
      <c r="B518" s="43" t="s">
        <v>483</v>
      </c>
      <c r="C518" s="16">
        <v>0.09</v>
      </c>
      <c r="D518" s="16"/>
      <c r="E518" s="28">
        <f t="shared" si="54"/>
        <v>0</v>
      </c>
      <c r="F518" s="61"/>
      <c r="G518" s="83">
        <f t="shared" si="55"/>
        <v>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1"/>
      <c r="Y518" s="11"/>
      <c r="Z518" s="10"/>
      <c r="AA518" s="18">
        <v>0.09</v>
      </c>
      <c r="AB518" s="10"/>
      <c r="AC518" s="18">
        <f t="shared" si="52"/>
        <v>8.0999999999999996E-3</v>
      </c>
      <c r="AD518" s="10"/>
      <c r="AE518" s="18">
        <f t="shared" si="53"/>
        <v>0</v>
      </c>
    </row>
    <row r="519" spans="2:31" ht="19.5" hidden="1" thickBot="1" x14ac:dyDescent="0.3">
      <c r="B519" s="47"/>
      <c r="C519" s="38"/>
      <c r="D519" s="31">
        <f>D335+D158</f>
        <v>4132</v>
      </c>
      <c r="E519" s="31">
        <f>E335+E158</f>
        <v>2848.4</v>
      </c>
      <c r="F519" s="88"/>
      <c r="G519" s="87"/>
      <c r="AA519" s="32"/>
      <c r="AB519" s="32"/>
      <c r="AC519" s="32"/>
      <c r="AD519" s="32"/>
      <c r="AE519" s="32"/>
    </row>
  </sheetData>
  <autoFilter ref="D1:D519" xr:uid="{89238365-90BD-42A4-A190-A79421BDF2D5}">
    <filterColumn colId="0">
      <filters>
        <filter val="100"/>
        <filter val="1000"/>
        <filter val="10474"/>
        <filter val="120"/>
        <filter val="130"/>
        <filter val="1300"/>
        <filter val="152"/>
        <filter val="160"/>
        <filter val="1980"/>
        <filter val="20"/>
        <filter val="200"/>
        <filter val="2000"/>
        <filter val="24"/>
        <filter val="30"/>
        <filter val="300"/>
        <filter val="320"/>
        <filter val="3980"/>
        <filter val="40"/>
        <filter val="4132"/>
        <filter val="480"/>
        <filter val="50"/>
        <filter val="500"/>
        <filter val="540"/>
        <filter val="60"/>
        <filter val="64"/>
        <filter val="660"/>
        <filter val="70"/>
        <filter val="96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J15:R15"/>
    <mergeCell ref="J16:R16"/>
    <mergeCell ref="J12:R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2024-06-18T11:57:44Z</dcterms:modified>
</cp:coreProperties>
</file>