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4" i="1"/>
  <c r="V444" i="1"/>
  <c r="V443" i="1"/>
  <c r="X442" i="1"/>
  <c r="W442" i="1"/>
  <c r="W441" i="1"/>
  <c r="W439" i="1"/>
  <c r="V439" i="1"/>
  <c r="V438" i="1"/>
  <c r="W437" i="1"/>
  <c r="X437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W280" i="1"/>
  <c r="X280" i="1" s="1"/>
  <c r="X281" i="1" s="1"/>
  <c r="N280" i="1"/>
  <c r="V278" i="1"/>
  <c r="X277" i="1"/>
  <c r="V277" i="1"/>
  <c r="X276" i="1"/>
  <c r="W276" i="1"/>
  <c r="N276" i="1"/>
  <c r="V274" i="1"/>
  <c r="V273" i="1"/>
  <c r="W272" i="1"/>
  <c r="X272" i="1" s="1"/>
  <c r="X273" i="1" s="1"/>
  <c r="N272" i="1"/>
  <c r="V270" i="1"/>
  <c r="X269" i="1"/>
  <c r="V269" i="1"/>
  <c r="X268" i="1"/>
  <c r="W268" i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W254" i="1"/>
  <c r="X254" i="1" s="1"/>
  <c r="N254" i="1"/>
  <c r="X253" i="1"/>
  <c r="W253" i="1"/>
  <c r="N253" i="1"/>
  <c r="W252" i="1"/>
  <c r="N252" i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X240" i="1"/>
  <c r="W240" i="1"/>
  <c r="W239" i="1"/>
  <c r="X239" i="1" s="1"/>
  <c r="X242" i="1" s="1"/>
  <c r="W237" i="1"/>
  <c r="V237" i="1"/>
  <c r="V236" i="1"/>
  <c r="W235" i="1"/>
  <c r="X235" i="1" s="1"/>
  <c r="N235" i="1"/>
  <c r="X234" i="1"/>
  <c r="W234" i="1"/>
  <c r="N234" i="1"/>
  <c r="X233" i="1"/>
  <c r="W233" i="1"/>
  <c r="W236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X223" i="1"/>
  <c r="W223" i="1"/>
  <c r="N223" i="1"/>
  <c r="W222" i="1"/>
  <c r="X222" i="1" s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W214" i="1"/>
  <c r="X214" i="1" s="1"/>
  <c r="X218" i="1" s="1"/>
  <c r="N214" i="1"/>
  <c r="V212" i="1"/>
  <c r="W211" i="1"/>
  <c r="V211" i="1"/>
  <c r="W210" i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J470" i="1" s="1"/>
  <c r="N193" i="1"/>
  <c r="W190" i="1"/>
  <c r="V190" i="1"/>
  <c r="W189" i="1"/>
  <c r="V189" i="1"/>
  <c r="W188" i="1"/>
  <c r="X188" i="1" s="1"/>
  <c r="N188" i="1"/>
  <c r="X187" i="1"/>
  <c r="X189" i="1" s="1"/>
  <c r="W187" i="1"/>
  <c r="N187" i="1"/>
  <c r="V185" i="1"/>
  <c r="V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W173" i="1"/>
  <c r="X173" i="1" s="1"/>
  <c r="X172" i="1"/>
  <c r="W172" i="1"/>
  <c r="N172" i="1"/>
  <c r="X171" i="1"/>
  <c r="W171" i="1"/>
  <c r="N171" i="1"/>
  <c r="W170" i="1"/>
  <c r="X170" i="1" s="1"/>
  <c r="X169" i="1"/>
  <c r="W169" i="1"/>
  <c r="N169" i="1"/>
  <c r="W168" i="1"/>
  <c r="W184" i="1" s="1"/>
  <c r="X167" i="1"/>
  <c r="W167" i="1"/>
  <c r="N167" i="1"/>
  <c r="V165" i="1"/>
  <c r="V164" i="1"/>
  <c r="X163" i="1"/>
  <c r="W163" i="1"/>
  <c r="N163" i="1"/>
  <c r="W162" i="1"/>
  <c r="X162" i="1" s="1"/>
  <c r="N162" i="1"/>
  <c r="X161" i="1"/>
  <c r="W161" i="1"/>
  <c r="N161" i="1"/>
  <c r="W160" i="1"/>
  <c r="X160" i="1" s="1"/>
  <c r="N160" i="1"/>
  <c r="V158" i="1"/>
  <c r="V157" i="1"/>
  <c r="W156" i="1"/>
  <c r="X156" i="1" s="1"/>
  <c r="X157" i="1" s="1"/>
  <c r="N156" i="1"/>
  <c r="X155" i="1"/>
  <c r="W155" i="1"/>
  <c r="V153" i="1"/>
  <c r="V152" i="1"/>
  <c r="X151" i="1"/>
  <c r="W151" i="1"/>
  <c r="N151" i="1"/>
  <c r="W150" i="1"/>
  <c r="N150" i="1"/>
  <c r="V147" i="1"/>
  <c r="V146" i="1"/>
  <c r="X145" i="1"/>
  <c r="W145" i="1"/>
  <c r="N145" i="1"/>
  <c r="X144" i="1"/>
  <c r="W144" i="1"/>
  <c r="N144" i="1"/>
  <c r="X143" i="1"/>
  <c r="W143" i="1"/>
  <c r="N143" i="1"/>
  <c r="W142" i="1"/>
  <c r="X142" i="1" s="1"/>
  <c r="N142" i="1"/>
  <c r="X141" i="1"/>
  <c r="W141" i="1"/>
  <c r="N141" i="1"/>
  <c r="X140" i="1"/>
  <c r="W140" i="1"/>
  <c r="N140" i="1"/>
  <c r="X139" i="1"/>
  <c r="W139" i="1"/>
  <c r="N139" i="1"/>
  <c r="W138" i="1"/>
  <c r="X138" i="1" s="1"/>
  <c r="N138" i="1"/>
  <c r="X137" i="1"/>
  <c r="W137" i="1"/>
  <c r="V134" i="1"/>
  <c r="V133" i="1"/>
  <c r="X132" i="1"/>
  <c r="W132" i="1"/>
  <c r="N132" i="1"/>
  <c r="X131" i="1"/>
  <c r="W131" i="1"/>
  <c r="N131" i="1"/>
  <c r="W130" i="1"/>
  <c r="G470" i="1" s="1"/>
  <c r="N130" i="1"/>
  <c r="V126" i="1"/>
  <c r="V125" i="1"/>
  <c r="W124" i="1"/>
  <c r="W125" i="1" s="1"/>
  <c r="N124" i="1"/>
  <c r="X123" i="1"/>
  <c r="W123" i="1"/>
  <c r="N123" i="1"/>
  <c r="X122" i="1"/>
  <c r="W122" i="1"/>
  <c r="V119" i="1"/>
  <c r="V118" i="1"/>
  <c r="X117" i="1"/>
  <c r="W117" i="1"/>
  <c r="X116" i="1"/>
  <c r="W116" i="1"/>
  <c r="N116" i="1"/>
  <c r="X115" i="1"/>
  <c r="W115" i="1"/>
  <c r="W114" i="1"/>
  <c r="W118" i="1" s="1"/>
  <c r="N114" i="1"/>
  <c r="X113" i="1"/>
  <c r="W113" i="1"/>
  <c r="W119" i="1" s="1"/>
  <c r="N113" i="1"/>
  <c r="V111" i="1"/>
  <c r="V110" i="1"/>
  <c r="X109" i="1"/>
  <c r="W109" i="1"/>
  <c r="X108" i="1"/>
  <c r="W108" i="1"/>
  <c r="N108" i="1"/>
  <c r="W107" i="1"/>
  <c r="X107" i="1" s="1"/>
  <c r="X106" i="1"/>
  <c r="W106" i="1"/>
  <c r="W105" i="1"/>
  <c r="W110" i="1" s="1"/>
  <c r="X104" i="1"/>
  <c r="W104" i="1"/>
  <c r="N104" i="1"/>
  <c r="X103" i="1"/>
  <c r="W103" i="1"/>
  <c r="X102" i="1"/>
  <c r="W102" i="1"/>
  <c r="X101" i="1"/>
  <c r="W101" i="1"/>
  <c r="W111" i="1" s="1"/>
  <c r="V99" i="1"/>
  <c r="V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X93" i="1" s="1"/>
  <c r="N93" i="1"/>
  <c r="X92" i="1"/>
  <c r="W92" i="1"/>
  <c r="N92" i="1"/>
  <c r="X91" i="1"/>
  <c r="W91" i="1"/>
  <c r="N91" i="1"/>
  <c r="X90" i="1"/>
  <c r="W90" i="1"/>
  <c r="W98" i="1" s="1"/>
  <c r="N90" i="1"/>
  <c r="V88" i="1"/>
  <c r="V87" i="1"/>
  <c r="X86" i="1"/>
  <c r="W86" i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W87" i="1" s="1"/>
  <c r="V78" i="1"/>
  <c r="V77" i="1"/>
  <c r="X76" i="1"/>
  <c r="W76" i="1"/>
  <c r="N76" i="1"/>
  <c r="X75" i="1"/>
  <c r="W75" i="1"/>
  <c r="N75" i="1"/>
  <c r="X74" i="1"/>
  <c r="W74" i="1"/>
  <c r="N74" i="1"/>
  <c r="W73" i="1"/>
  <c r="X73" i="1" s="1"/>
  <c r="N73" i="1"/>
  <c r="X72" i="1"/>
  <c r="W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W65" i="1"/>
  <c r="X65" i="1" s="1"/>
  <c r="X64" i="1"/>
  <c r="W64" i="1"/>
  <c r="N64" i="1"/>
  <c r="W63" i="1"/>
  <c r="W78" i="1" s="1"/>
  <c r="X62" i="1"/>
  <c r="W62" i="1"/>
  <c r="V59" i="1"/>
  <c r="V58" i="1"/>
  <c r="X57" i="1"/>
  <c r="W57" i="1"/>
  <c r="W56" i="1"/>
  <c r="X56" i="1" s="1"/>
  <c r="N56" i="1"/>
  <c r="X55" i="1"/>
  <c r="W55" i="1"/>
  <c r="W54" i="1"/>
  <c r="W58" i="1" s="1"/>
  <c r="N54" i="1"/>
  <c r="V51" i="1"/>
  <c r="V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W32" i="1" s="1"/>
  <c r="N27" i="1"/>
  <c r="W26" i="1"/>
  <c r="W33" i="1" s="1"/>
  <c r="N26" i="1"/>
  <c r="W24" i="1"/>
  <c r="V24" i="1"/>
  <c r="V460" i="1" s="1"/>
  <c r="W23" i="1"/>
  <c r="V23" i="1"/>
  <c r="V464" i="1" s="1"/>
  <c r="W22" i="1"/>
  <c r="N22" i="1"/>
  <c r="H10" i="1"/>
  <c r="J9" i="1"/>
  <c r="H9" i="1"/>
  <c r="A9" i="1"/>
  <c r="F10" i="1" s="1"/>
  <c r="D7" i="1"/>
  <c r="O6" i="1"/>
  <c r="N2" i="1"/>
  <c r="X294" i="1" l="1"/>
  <c r="X98" i="1"/>
  <c r="X146" i="1"/>
  <c r="W77" i="1"/>
  <c r="W219" i="1"/>
  <c r="W243" i="1"/>
  <c r="L470" i="1"/>
  <c r="W260" i="1"/>
  <c r="X297" i="1"/>
  <c r="X300" i="1" s="1"/>
  <c r="X313" i="1"/>
  <c r="W367" i="1"/>
  <c r="X365" i="1"/>
  <c r="X366" i="1" s="1"/>
  <c r="W373" i="1"/>
  <c r="X426" i="1"/>
  <c r="D470" i="1"/>
  <c r="W134" i="1"/>
  <c r="W146" i="1"/>
  <c r="W152" i="1"/>
  <c r="I470" i="1"/>
  <c r="W153" i="1"/>
  <c r="W165" i="1"/>
  <c r="B470" i="1"/>
  <c r="W461" i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77" i="1" s="1"/>
  <c r="X80" i="1"/>
  <c r="X87" i="1" s="1"/>
  <c r="W88" i="1"/>
  <c r="X105" i="1"/>
  <c r="X110" i="1" s="1"/>
  <c r="X114" i="1"/>
  <c r="X118" i="1" s="1"/>
  <c r="X124" i="1"/>
  <c r="X125" i="1" s="1"/>
  <c r="X130" i="1"/>
  <c r="X133" i="1" s="1"/>
  <c r="W133" i="1"/>
  <c r="W147" i="1"/>
  <c r="X150" i="1"/>
  <c r="X152" i="1" s="1"/>
  <c r="W158" i="1"/>
  <c r="X168" i="1"/>
  <c r="W185" i="1"/>
  <c r="X252" i="1"/>
  <c r="X259" i="1" s="1"/>
  <c r="W259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A10" i="1"/>
  <c r="X27" i="1"/>
  <c r="F9" i="1"/>
  <c r="X22" i="1"/>
  <c r="X23" i="1" s="1"/>
  <c r="X26" i="1"/>
  <c r="W37" i="1"/>
  <c r="W460" i="1" s="1"/>
  <c r="W41" i="1"/>
  <c r="W45" i="1"/>
  <c r="W51" i="1"/>
  <c r="E470" i="1"/>
  <c r="W99" i="1"/>
  <c r="F470" i="1"/>
  <c r="W126" i="1"/>
  <c r="W157" i="1"/>
  <c r="W164" i="1"/>
  <c r="W207" i="1"/>
  <c r="W212" i="1"/>
  <c r="X210" i="1"/>
  <c r="X211" i="1" s="1"/>
  <c r="W218" i="1"/>
  <c r="W230" i="1"/>
  <c r="X236" i="1"/>
  <c r="W242" i="1"/>
  <c r="W248" i="1"/>
  <c r="W366" i="1"/>
  <c r="X373" i="1"/>
  <c r="X412" i="1"/>
  <c r="S470" i="1"/>
  <c r="W438" i="1"/>
  <c r="W462" i="1"/>
  <c r="M470" i="1"/>
  <c r="W50" i="1"/>
  <c r="W464" i="1" s="1"/>
  <c r="X164" i="1"/>
  <c r="X184" i="1"/>
  <c r="W273" i="1"/>
  <c r="W274" i="1"/>
  <c r="W281" i="1"/>
  <c r="W282" i="1"/>
  <c r="W309" i="1"/>
  <c r="X307" i="1"/>
  <c r="X308" i="1" s="1"/>
  <c r="W329" i="1"/>
  <c r="P470" i="1"/>
  <c r="W355" i="1"/>
  <c r="W356" i="1"/>
  <c r="X342" i="1"/>
  <c r="X355" i="1" s="1"/>
  <c r="X358" i="1"/>
  <c r="X362" i="1" s="1"/>
  <c r="W378" i="1"/>
  <c r="X376" i="1"/>
  <c r="X378" i="1" s="1"/>
  <c r="X394" i="1"/>
  <c r="W426" i="1"/>
  <c r="X436" i="1"/>
  <c r="X438" i="1" s="1"/>
  <c r="W448" i="1"/>
  <c r="Q470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W463" i="1" l="1"/>
  <c r="X32" i="1"/>
  <c r="X465" i="1" s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<sst xmlns="http://schemas.openxmlformats.org/spreadsheetml/2006/main" count="1940" uniqueCount="665">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</sst>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1">
        <v>45269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0.41666666666666669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1500</v>
      </c>
      <c r="W324" s="306">
        <f>IFERROR(IF(V324="",0,CEILING((V324/$H324),1)*$H324),"")</f>
        <v>1505.3999999999999</v>
      </c>
      <c r="X324" s="36">
        <f>IFERROR(IF(W324=0,"",ROUNDUP(W324/H324,0)*0.02175),"")</f>
        <v>4.1977500000000001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192.30769230769232</v>
      </c>
      <c r="W328" s="307">
        <f>IFERROR(W324/H324,"0")+IFERROR(W325/H325,"0")+IFERROR(W326/H326,"0")+IFERROR(W327/H327,"0")</f>
        <v>193</v>
      </c>
      <c r="X328" s="307">
        <f>IFERROR(IF(X324="",0,X324),"0")+IFERROR(IF(X325="",0,X325),"0")+IFERROR(IF(X326="",0,X326),"0")+IFERROR(IF(X327="",0,X327),"0")</f>
        <v>4.1977500000000001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1500</v>
      </c>
      <c r="W329" s="307">
        <f>IFERROR(SUM(W324:W327),"0")</f>
        <v>1505.3999999999999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1600</v>
      </c>
      <c r="W404" s="306">
        <f t="shared" si="18"/>
        <v>1605.1200000000001</v>
      </c>
      <c r="X404" s="36">
        <f>IFERROR(IF(W404=0,"",ROUNDUP(W404/H404,0)*0.01196),"")</f>
        <v>3.63584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303.030303030303</v>
      </c>
      <c r="W412" s="307">
        <f>IFERROR(W403/H403,"0")+IFERROR(W404/H404,"0")+IFERROR(W405/H405,"0")+IFERROR(W406/H406,"0")+IFERROR(W407/H407,"0")+IFERROR(W408/H408,"0")+IFERROR(W409/H409,"0")+IFERROR(W410/H410,"0")+IFERROR(W411/H411,"0")</f>
        <v>304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3.63584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1600</v>
      </c>
      <c r="W413" s="307">
        <f>IFERROR(SUM(W403:W411),"0")</f>
        <v>1605.1200000000001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2000</v>
      </c>
      <c r="W415" s="306">
        <f>IFERROR(IF(V415="",0,CEILING((V415/$H415),1)*$H415),"")</f>
        <v>2001.1200000000001</v>
      </c>
      <c r="X415" s="36">
        <f>IFERROR(IF(W415=0,"",ROUNDUP(W415/H415,0)*0.01196),"")</f>
        <v>4.5328400000000002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378.78787878787875</v>
      </c>
      <c r="W417" s="307">
        <f>IFERROR(W415/H415,"0")+IFERROR(W416/H416,"0")</f>
        <v>379</v>
      </c>
      <c r="X417" s="307">
        <f>IFERROR(IF(X415="",0,X415),"0")+IFERROR(IF(X416="",0,X416),"0")</f>
        <v>4.5328400000000002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2000</v>
      </c>
      <c r="W418" s="307">
        <f>IFERROR(SUM(W415:W416),"0")</f>
        <v>2001.1200000000001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5100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5111.6400000000003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5453.916083916085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5466.3719999999994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10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11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5703.916083916085</v>
      </c>
      <c r="W463" s="307">
        <f>GrossWeightTotalR+PalletQtyTotalR*25</f>
        <v>5741.3719999999994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874.12587412587413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876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12.366430000000001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1505.3999999999999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3606.2400000000002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