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5,12,23 Аракельян\"/>
    </mc:Choice>
  </mc:AlternateContent>
  <xr:revisionPtr revIDLastSave="0" documentId="13_ncr:1_{4CA59D55-E148-415F-927A-B0765C1078A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1" r:id="rId1"/>
  </sheets>
  <definedNames>
    <definedName name="_xlnm._FilterDatabase" localSheetId="0" hidden="1">Лист2!$F$1:$F$34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3" i="1" l="1"/>
  <c r="H32" i="1"/>
  <c r="G34" i="1" l="1"/>
  <c r="F34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34" i="1" l="1"/>
</calcChain>
</file>

<file path=xl/sharedStrings.xml><?xml version="1.0" encoding="utf-8"?>
<sst xmlns="http://schemas.openxmlformats.org/spreadsheetml/2006/main" count="63" uniqueCount="63">
  <si>
    <t>Аракелян</t>
  </si>
  <si>
    <t>Наименование</t>
  </si>
  <si>
    <t>Код УТ</t>
  </si>
  <si>
    <t xml:space="preserve">Прайс
Аракелян
</t>
  </si>
  <si>
    <t>ЗАКАЗ</t>
  </si>
  <si>
    <t>Вес, кг</t>
  </si>
  <si>
    <t>Сумма, руб</t>
  </si>
  <si>
    <t>Вареные колбасы Докторская стародворская Бордо Фикс.вес 0,5 Стародворье</t>
  </si>
  <si>
    <t>060</t>
  </si>
  <si>
    <t>Ветчина Филейская ВЕС ТМ  Вязанка ТС Столичная  ПОКОМ</t>
  </si>
  <si>
    <t>312</t>
  </si>
  <si>
    <t>Колбаса Докторская ГОСТ, Вязанка вектор, 0,4 кг, ПОКОМ, шт</t>
  </si>
  <si>
    <t>023</t>
  </si>
  <si>
    <t>Колбаса Докторская ГОСТ, Вязанка вектор,ВЕС. ПОКОМ, кг</t>
  </si>
  <si>
    <t>005</t>
  </si>
  <si>
    <t>Колбаса Докторская по-стародворски, фирменная амифлекс, ВЕС,   ПОКОМ</t>
  </si>
  <si>
    <t>220</t>
  </si>
  <si>
    <t>Колбаса Русская стародворская, ВЕС.  ПОКОМ, кг</t>
  </si>
  <si>
    <t>369</t>
  </si>
  <si>
    <t>Сосиски Баварские Бавария Весовые п/а  Стародворье</t>
  </si>
  <si>
    <t>251</t>
  </si>
  <si>
    <t>Сосиски Баварские,  0.42кг,ПОКОМ, шт</t>
  </si>
  <si>
    <t>096</t>
  </si>
  <si>
    <t>Ветчина Дугушка ТМ Стародворье, вектор в/у    ПОКОМ</t>
  </si>
  <si>
    <t>200</t>
  </si>
  <si>
    <t>Колбаса Докторская стародворская, ВЕС, ВсхЗв   ПОКОМ, кг</t>
  </si>
  <si>
    <t>222</t>
  </si>
  <si>
    <t>Колбаса вареная Филейская ТМ Вязанка ТС Классическая ВЕС  ПОКОМ</t>
  </si>
  <si>
    <t>330</t>
  </si>
  <si>
    <t>Колбаса Докторская Дугушка, ВЕС, НЕ ГОСТ, ТМ Стародворье ПОКОМ</t>
  </si>
  <si>
    <t>217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</si>
  <si>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</si>
  <si>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</si>
  <si>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Ветчина Нежная ТМ Особый рецепт, (2,5кг), ПОКОМ, кг</t>
  </si>
  <si>
    <t>Колбаса Докторская ГОСТ Дугушка, ВЕС, ТМ Стародворье ПОКОМ</t>
  </si>
  <si>
    <t>215</t>
  </si>
  <si>
    <t>Колбаса Дугушка со шпиком, ВЕС, ТМ Стародворье   ПОКОМ</t>
  </si>
  <si>
    <t>225</t>
  </si>
  <si>
    <t>Колбаса Особая ТМ Особый рецепт, ВЕС, ТМ Стародворье ПОКОМ, кг</t>
  </si>
  <si>
    <t>Колбаса Рубленая ЗАПЕЧ. Дугушка ТМ Стародворье, вектор, в/к    ПОКОМ</t>
  </si>
  <si>
    <t>236</t>
  </si>
  <si>
    <t>Колбаса Салями запеч Дугушка, оболочка вектор, ВЕС, ТМ Стародворье  ПОКОМ</t>
  </si>
  <si>
    <t>239</t>
  </si>
  <si>
    <t>Колбаса Сервелат ЗАПЕЧ.Дугушка ТМ Стародворье, вектор, в/к     ПОКОМ</t>
  </si>
  <si>
    <t>242</t>
  </si>
  <si>
    <t>Сардельки Баварские, МГС 0.38кг, ТМ Стародворье  ПОКОМ</t>
  </si>
  <si>
    <t>091</t>
  </si>
  <si>
    <t>Сардельки Нежные, ВЕС.  ПОКОМ</t>
  </si>
  <si>
    <t>247</t>
  </si>
  <si>
    <t>Сардельки стародворские с говядиной в обол. NDX, ВЕС. ПОКОМ</t>
  </si>
  <si>
    <t>250</t>
  </si>
  <si>
    <t>Сосиски Ганноверские, амилюкс МГС, 0.6кг, ТМ Стародворье</t>
  </si>
  <si>
    <t>102</t>
  </si>
  <si>
    <t>Сосиски Ганноверские   ПОКОМ, кг</t>
  </si>
  <si>
    <t>253</t>
  </si>
  <si>
    <t>Колбаса Классическая, Вязанка вектор, ВЕС., ВсхЗв. ПОКОМ, кг</t>
  </si>
  <si>
    <t>009</t>
  </si>
  <si>
    <t>Колбаса Докторская Особая ТМ Особый рецепт,  0,5кг, ПОКОМ</t>
  </si>
  <si>
    <t>Колбаса Молочная стародворская, амифлекс, 0,5кг, ТМ Стародворье</t>
  </si>
  <si>
    <t>ИТОГО: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</si>
  <si>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</si>
  <si>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</si>
  <si>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05.12.23. Аракелян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</si>
</sst>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.00\ &quot;₽&quot;"/>
    <numFmt numFmtId="165" formatCode="0.000"/>
  </numFmts>
  <fonts count="17" x14ac:knownFonts="1">
    <font>
      <sz val="11"/>
      <color theme="1"/>
      <name val="Calibri"/>
    </font>
    <font>
      <sz val="11"/>
      <color theme="1"/>
      <name val="Calibri"/>
      <scheme val="minor"/>
    </font>
    <font>
      <sz val="14"/>
      <color theme="1"/>
      <name val="Calibri"/>
      <scheme val="minor"/>
    </font>
    <font>
      <sz val="11"/>
      <name val="Calibri"/>
      <scheme val="minor"/>
    </font>
    <font>
      <b/>
      <sz val="14"/>
      <color theme="1"/>
      <name val="Calibri"/>
      <scheme val="minor"/>
    </font>
    <font>
      <b/>
      <sz val="16"/>
      <color theme="1"/>
      <name val="Calibri"/>
      <scheme val="minor"/>
    </font>
    <font>
      <b/>
      <sz val="16"/>
      <name val="Calibri"/>
      <scheme val="minor"/>
    </font>
    <font>
      <sz val="16"/>
      <color theme="1"/>
      <name val="Calibri"/>
      <scheme val="minor"/>
    </font>
    <font>
      <sz val="14"/>
      <name val="Arial"/>
    </font>
    <font>
      <sz val="20"/>
      <color theme="1"/>
      <name val="Calibri"/>
      <scheme val="minor"/>
    </font>
    <font>
      <sz val="18"/>
      <name val="Calibri"/>
      <scheme val="minor"/>
    </font>
    <font>
      <sz val="18"/>
      <color theme="1"/>
      <name val="Calibri"/>
      <scheme val="minor"/>
    </font>
    <font>
      <sz val="14"/>
      <color theme="1"/>
      <name val="Arial"/>
    </font>
    <font>
      <b/>
      <sz val="20"/>
      <name val="Calibri"/>
      <scheme val="minor"/>
    </font>
    <font>
      <b/>
      <sz val="18"/>
      <color theme="1"/>
      <name val="Calibri"/>
      <scheme val="minor"/>
    </font>
    <font>
      <b/>
      <sz val="18"/>
      <name val="Calibri"/>
      <scheme val="minor"/>
    </font>
    <font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rgb="FFCBCBCB"/>
      </patternFill>
    </fill>
    <fill>
      <patternFill patternType="solid">
        <fgColor theme="2" tint="-9.9978637043366805E-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79992065187536243"/>
        <bgColor indexed="65"/>
      </patternFill>
    </fill>
    <fill>
      <patternFill patternType="solid">
        <fgColor theme="0" tint="-4.9989318521683403E-2"/>
        <bgColor indexed="65"/>
      </patternFill>
    </fill>
    <fill>
      <patternFill patternType="solid">
        <fgColor theme="2"/>
      </patternFill>
    </fill>
    <fill>
      <patternFill patternType="solid">
        <fgColor theme="5" tint="0.59999389629810485"/>
        <bgColor indexed="64"/>
      </patternFill>
    </fill>
  </fills>
  <borders count="3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CCC085"/>
      </top>
      <bottom style="thin">
        <color rgb="FFCCC085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1" fillId="0" borderId="0" xfId="0" applyNumberFormat="1" applyFont="1"/>
    <xf numFmtId="0" fontId="2" fillId="0" borderId="0" xfId="0" applyNumberFormat="1" applyFont="1" applyAlignment="1">
      <alignment horizontal="left" vertical="center" wrapText="1"/>
    </xf>
    <xf numFmtId="0" fontId="2" fillId="0" borderId="0" xfId="0" applyNumberFormat="1" applyFont="1" applyAlignment="1">
      <alignment horizontal="center" vertical="center" wrapText="1"/>
    </xf>
    <xf numFmtId="49" fontId="1" fillId="2" borderId="0" xfId="0" applyNumberFormat="1" applyFont="1" applyFill="1"/>
    <xf numFmtId="164" fontId="2" fillId="0" borderId="0" xfId="0" applyNumberFormat="1" applyFont="1" applyAlignment="1">
      <alignment horizontal="center" vertical="center" wrapText="1"/>
    </xf>
    <xf numFmtId="4" fontId="1" fillId="2" borderId="0" xfId="0" applyNumberFormat="1" applyFont="1" applyFill="1"/>
    <xf numFmtId="2" fontId="3" fillId="0" borderId="0" xfId="0" applyNumberFormat="1" applyFont="1"/>
    <xf numFmtId="164" fontId="1" fillId="0" borderId="0" xfId="0" applyNumberFormat="1" applyFont="1" applyAlignment="1">
      <alignment horizontal="center" vertical="center"/>
    </xf>
    <xf numFmtId="0" fontId="4" fillId="3" borderId="1" xfId="0" applyNumberFormat="1" applyFont="1" applyFill="1" applyBorder="1" applyAlignment="1">
      <alignment horizontal="left" vertical="center" wrapText="1"/>
    </xf>
    <xf numFmtId="0" fontId="4" fillId="3" borderId="2" xfId="0" applyNumberFormat="1" applyFont="1" applyFill="1" applyBorder="1" applyAlignment="1">
      <alignment horizontal="center" vertical="center"/>
    </xf>
    <xf numFmtId="49" fontId="5" fillId="4" borderId="3" xfId="0" applyNumberFormat="1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wrapText="1"/>
    </xf>
    <xf numFmtId="4" fontId="5" fillId="5" borderId="4" xfId="0" applyNumberFormat="1" applyFont="1" applyFill="1" applyBorder="1" applyAlignment="1">
      <alignment horizontal="center" vertical="center" wrapText="1"/>
    </xf>
    <xf numFmtId="2" fontId="6" fillId="6" borderId="5" xfId="0" applyNumberFormat="1" applyFont="1" applyFill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horizontal="center" vertical="center" wrapText="1"/>
    </xf>
    <xf numFmtId="0" fontId="2" fillId="0" borderId="6" xfId="0" applyNumberFormat="1" applyFont="1" applyBorder="1" applyAlignment="1">
      <alignment horizontal="left" vertical="center" wrapText="1"/>
    </xf>
    <xf numFmtId="0" fontId="2" fillId="2" borderId="7" xfId="0" applyNumberFormat="1" applyFont="1" applyFill="1" applyBorder="1" applyAlignment="1">
      <alignment horizontal="center" vertical="center"/>
    </xf>
    <xf numFmtId="49" fontId="7" fillId="2" borderId="7" xfId="0" applyNumberFormat="1" applyFont="1" applyFill="1" applyBorder="1" applyAlignment="1">
      <alignment horizontal="center" vertical="center"/>
    </xf>
    <xf numFmtId="4" fontId="9" fillId="5" borderId="8" xfId="0" applyNumberFormat="1" applyFont="1" applyFill="1" applyBorder="1" applyAlignment="1">
      <alignment horizontal="center" vertical="center"/>
    </xf>
    <xf numFmtId="165" fontId="10" fillId="7" borderId="9" xfId="0" applyNumberFormat="1" applyFont="1" applyFill="1" applyBorder="1" applyAlignment="1">
      <alignment horizontal="center" vertical="center"/>
    </xf>
    <xf numFmtId="164" fontId="11" fillId="0" borderId="6" xfId="0" applyNumberFormat="1" applyFont="1" applyBorder="1" applyAlignment="1">
      <alignment horizontal="center" vertical="center"/>
    </xf>
    <xf numFmtId="0" fontId="2" fillId="0" borderId="10" xfId="0" applyNumberFormat="1" applyFont="1" applyBorder="1" applyAlignment="1">
      <alignment horizontal="left" vertical="center" wrapText="1"/>
    </xf>
    <xf numFmtId="0" fontId="2" fillId="2" borderId="11" xfId="0" applyNumberFormat="1" applyFont="1" applyFill="1" applyBorder="1" applyAlignment="1">
      <alignment horizontal="center" vertical="center"/>
    </xf>
    <xf numFmtId="49" fontId="7" fillId="2" borderId="12" xfId="0" applyNumberFormat="1" applyFont="1" applyFill="1" applyBorder="1" applyAlignment="1">
      <alignment horizontal="center" vertical="center"/>
    </xf>
    <xf numFmtId="4" fontId="9" fillId="5" borderId="14" xfId="0" applyNumberFormat="1" applyFont="1" applyFill="1" applyBorder="1" applyAlignment="1">
      <alignment horizontal="center" vertical="center"/>
    </xf>
    <xf numFmtId="164" fontId="11" fillId="0" borderId="10" xfId="0" applyNumberFormat="1" applyFont="1" applyBorder="1" applyAlignment="1">
      <alignment horizontal="center" vertical="center"/>
    </xf>
    <xf numFmtId="0" fontId="2" fillId="2" borderId="10" xfId="0" applyNumberFormat="1" applyFont="1" applyFill="1" applyBorder="1" applyAlignment="1">
      <alignment horizontal="left" vertical="center" wrapText="1"/>
    </xf>
    <xf numFmtId="0" fontId="2" fillId="2" borderId="12" xfId="0" applyNumberFormat="1" applyFont="1" applyFill="1" applyBorder="1" applyAlignment="1">
      <alignment horizontal="center" vertical="center"/>
    </xf>
    <xf numFmtId="0" fontId="2" fillId="2" borderId="15" xfId="0" applyNumberFormat="1" applyFont="1" applyFill="1" applyBorder="1" applyAlignment="1">
      <alignment horizontal="center" vertical="center"/>
    </xf>
    <xf numFmtId="0" fontId="2" fillId="2" borderId="16" xfId="0" applyNumberFormat="1" applyFont="1" applyFill="1" applyBorder="1" applyAlignment="1">
      <alignment horizontal="center" vertical="center"/>
    </xf>
    <xf numFmtId="2" fontId="2" fillId="2" borderId="12" xfId="0" applyNumberFormat="1" applyFont="1" applyFill="1" applyBorder="1" applyAlignment="1">
      <alignment horizontal="center" vertical="center"/>
    </xf>
    <xf numFmtId="2" fontId="2" fillId="2" borderId="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2" fillId="2" borderId="17" xfId="0" applyNumberFormat="1" applyFont="1" applyFill="1" applyBorder="1" applyAlignment="1">
      <alignment horizontal="center" vertical="center"/>
    </xf>
    <xf numFmtId="49" fontId="7" fillId="2" borderId="17" xfId="0" applyNumberFormat="1" applyFont="1" applyFill="1" applyBorder="1" applyAlignment="1">
      <alignment horizontal="center" vertical="center"/>
    </xf>
    <xf numFmtId="0" fontId="13" fillId="6" borderId="23" xfId="0" applyNumberFormat="1" applyFont="1" applyFill="1" applyBorder="1" applyAlignment="1">
      <alignment horizontal="right" vertical="center" wrapText="1"/>
    </xf>
    <xf numFmtId="0" fontId="13" fillId="6" borderId="24" xfId="0" applyNumberFormat="1" applyFont="1" applyFill="1" applyBorder="1" applyAlignment="1">
      <alignment horizontal="right" vertical="center" wrapText="1"/>
    </xf>
    <xf numFmtId="0" fontId="13" fillId="6" borderId="25" xfId="0" applyNumberFormat="1" applyFont="1" applyFill="1" applyBorder="1" applyAlignment="1">
      <alignment horizontal="right" vertical="center" wrapText="1"/>
    </xf>
    <xf numFmtId="165" fontId="15" fillId="7" borderId="26" xfId="0" applyNumberFormat="1" applyFont="1" applyFill="1" applyBorder="1" applyAlignment="1">
      <alignment horizontal="center" vertical="center"/>
    </xf>
    <xf numFmtId="164" fontId="14" fillId="8" borderId="27" xfId="0" applyNumberFormat="1" applyFont="1" applyFill="1" applyBorder="1"/>
    <xf numFmtId="164" fontId="8" fillId="0" borderId="28" xfId="0" applyNumberFormat="1" applyFont="1" applyBorder="1" applyAlignment="1">
      <alignment horizontal="left" vertical="top"/>
    </xf>
    <xf numFmtId="164" fontId="8" fillId="0" borderId="29" xfId="0" applyNumberFormat="1" applyFont="1" applyBorder="1" applyAlignment="1">
      <alignment horizontal="left" vertical="top"/>
    </xf>
    <xf numFmtId="164" fontId="12" fillId="0" borderId="30" xfId="0" applyNumberFormat="1" applyFont="1" applyBorder="1" applyAlignment="1">
      <alignment horizontal="left" vertical="top"/>
    </xf>
    <xf numFmtId="164" fontId="8" fillId="0" borderId="31" xfId="0" applyNumberFormat="1" applyFont="1" applyBorder="1" applyAlignment="1">
      <alignment horizontal="left" vertical="top"/>
    </xf>
    <xf numFmtId="0" fontId="2" fillId="2" borderId="13" xfId="0" applyNumberFormat="1" applyFont="1" applyFill="1" applyBorder="1" applyAlignment="1">
      <alignment horizontal="left" vertical="center" wrapText="1"/>
    </xf>
    <xf numFmtId="0" fontId="2" fillId="2" borderId="32" xfId="0" applyNumberFormat="1" applyFont="1" applyFill="1" applyBorder="1" applyAlignment="1">
      <alignment horizontal="left" vertical="center" wrapText="1"/>
    </xf>
    <xf numFmtId="0" fontId="2" fillId="9" borderId="21" xfId="0" applyNumberFormat="1" applyFont="1" applyFill="1" applyBorder="1" applyAlignment="1">
      <alignment horizontal="left" vertical="center" wrapText="1"/>
    </xf>
    <xf numFmtId="0" fontId="2" fillId="9" borderId="17" xfId="0" applyNumberFormat="1" applyFont="1" applyFill="1" applyBorder="1" applyAlignment="1">
      <alignment horizontal="center" vertical="center"/>
    </xf>
    <xf numFmtId="49" fontId="7" fillId="9" borderId="17" xfId="0" applyNumberFormat="1" applyFont="1" applyFill="1" applyBorder="1" applyAlignment="1">
      <alignment horizontal="center" vertical="center"/>
    </xf>
    <xf numFmtId="164" fontId="11" fillId="9" borderId="22" xfId="0" applyNumberFormat="1" applyFont="1" applyFill="1" applyBorder="1" applyAlignment="1">
      <alignment horizontal="center" vertical="center"/>
    </xf>
    <xf numFmtId="0" fontId="2" fillId="9" borderId="18" xfId="0" applyNumberFormat="1" applyFont="1" applyFill="1" applyBorder="1" applyAlignment="1">
      <alignment horizontal="left" vertical="center" wrapText="1"/>
    </xf>
    <xf numFmtId="0" fontId="2" fillId="9" borderId="0" xfId="0" applyNumberFormat="1" applyFont="1" applyFill="1" applyBorder="1" applyAlignment="1">
      <alignment horizontal="center" vertical="center"/>
    </xf>
    <xf numFmtId="49" fontId="7" fillId="9" borderId="0" xfId="0" applyNumberFormat="1" applyFont="1" applyFill="1" applyBorder="1" applyAlignment="1">
      <alignment horizontal="center" vertical="center"/>
    </xf>
    <xf numFmtId="164" fontId="11" fillId="9" borderId="19" xfId="0" applyNumberFormat="1" applyFont="1" applyFill="1" applyBorder="1" applyAlignment="1">
      <alignment horizontal="center" vertical="center"/>
    </xf>
    <xf numFmtId="164" fontId="16" fillId="9" borderId="33" xfId="0" applyNumberFormat="1" applyFont="1" applyFill="1" applyBorder="1" applyAlignment="1">
      <alignment horizontal="left" vertical="top"/>
    </xf>
    <xf numFmtId="164" fontId="16" fillId="9" borderId="34" xfId="0" applyNumberFormat="1" applyFont="1" applyFill="1" applyBorder="1" applyAlignment="1">
      <alignment horizontal="left" vertical="top"/>
    </xf>
    <xf numFmtId="165" fontId="10" fillId="9" borderId="35" xfId="0" applyNumberFormat="1" applyFont="1" applyFill="1" applyBorder="1" applyAlignment="1">
      <alignment horizontal="center" vertical="center"/>
    </xf>
    <xf numFmtId="4" fontId="9" fillId="5" borderId="36" xfId="0" applyNumberFormat="1" applyFont="1" applyFill="1" applyBorder="1" applyAlignment="1">
      <alignment horizontal="center" vertical="center"/>
    </xf>
    <xf numFmtId="4" fontId="14" fillId="5" borderId="37" xfId="0" applyNumberFormat="1" applyFont="1" applyFill="1" applyBorder="1" applyAlignment="1">
      <alignment horizontal="center" vertical="center"/>
    </xf>
    <xf numFmtId="4" fontId="9" fillId="9" borderId="20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3">
    <dxf>
      <font>
        <b/>
        <i val="0"/>
      </font>
      <fill>
        <patternFill patternType="solid">
          <bgColor theme="2"/>
        </patternFill>
      </fill>
    </dxf>
    <dxf>
      <font>
        <b/>
        <i val="0"/>
      </font>
      <fill>
        <patternFill patternType="solid">
          <bgColor theme="0" tint="-4.9989318521683403E-2"/>
        </patternFill>
      </fill>
    </dxf>
    <dxf>
      <font>
        <b/>
        <i val="0"/>
      </font>
      <fill>
        <patternFill patternType="solid">
          <bgColor theme="2"/>
        </patternFill>
      </fill>
    </dxf>
  </dxfs>
  <tableStyles count="3" defaultTableStyle="TableStyleMedium9" defaultPivotStyle="PivotStyleMedium4">
    <tableStyle name="Стиль сводной таблицы 3" count="1" xr9:uid="{00000000-0011-0000-FFFF-FFFF00000000}">
      <tableStyleElement type="thirdColumnSubheading" dxfId="2"/>
    </tableStyle>
    <tableStyle name="Стиль сводной таблицы 1" count="1" xr9:uid="{00000000-0011-0000-FFFF-FFFF01000000}">
      <tableStyleElement type="thirdSubtotalColumn" dxfId="1"/>
    </tableStyle>
    <tableStyle name="Стиль сводной таблицы 2" count="1" xr9:uid="{00000000-0011-0000-FFFF-FFFF02000000}">
      <tableStyleElement type="thirdSubtotal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34"/>
  <sheetViews>
    <sheetView tabSelected="1" workbookViewId="0">
      <pane ySplit="2" topLeftCell="A18" activePane="bottomLeft" state="frozen"/>
      <selection pane="bottomLeft" activeCell="L27" sqref="L27"/>
    </sheetView>
  </sheetViews>
  <sheetFormatPr defaultColWidth="9.140625" defaultRowHeight="18.75" x14ac:dyDescent="0.25"/>
  <cols>
    <col min="1" max="1" width="12.42578125" customWidth="1"/>
    <col min="2" max="2" width="73.7109375" style="1" customWidth="1"/>
    <col min="3" max="3" width="11.140625" style="2" hidden="1" customWidth="1"/>
    <col min="4" max="4" width="16" style="3" hidden="1" customWidth="1"/>
    <col min="5" max="5" width="14" style="4" hidden="1" customWidth="1"/>
    <col min="6" max="6" width="17.7109375" style="5" customWidth="1"/>
    <col min="7" max="7" width="17.7109375" style="6" customWidth="1"/>
    <col min="8" max="8" width="26.85546875" hidden="1" customWidth="1"/>
  </cols>
  <sheetData>
    <row r="1" spans="2:8" ht="19.5" thickBot="1" x14ac:dyDescent="0.3">
      <c r="B1" s="1" t="s">
        <v>62</v>
      </c>
      <c r="H1" s="7" t="s">
        <v>0</v>
      </c>
    </row>
    <row r="2" spans="2:8" ht="57" thickBot="1" x14ac:dyDescent="0.35">
      <c r="B2" s="8" t="s">
        <v>1</v>
      </c>
      <c r="C2" s="9"/>
      <c r="D2" s="10" t="s">
        <v>2</v>
      </c>
      <c r="E2" s="11" t="s">
        <v>3</v>
      </c>
      <c r="F2" s="12" t="s">
        <v>4</v>
      </c>
      <c r="G2" s="13" t="s">
        <v>5</v>
      </c>
      <c r="H2" s="14" t="s">
        <v>6</v>
      </c>
    </row>
    <row r="3" spans="2:8" ht="37.5" customHeight="1" thickBot="1" x14ac:dyDescent="0.3">
      <c r="B3" s="15" t="s">
        <v>7</v>
      </c>
      <c r="C3" s="16">
        <v>0.5</v>
      </c>
      <c r="D3" s="17" t="s">
        <v>8</v>
      </c>
      <c r="E3" s="40">
        <v>133.47999999999999</v>
      </c>
      <c r="F3" s="18">
        <v>30</v>
      </c>
      <c r="G3" s="19">
        <v>15</v>
      </c>
      <c r="H3" s="20">
        <f t="shared" ref="H3:H33" si="0">F3*E3</f>
        <v>4004.3999999999996</v>
      </c>
    </row>
    <row r="4" spans="2:8" ht="27" customHeight="1" thickBot="1" x14ac:dyDescent="0.3">
      <c r="B4" s="21" t="s">
        <v>9</v>
      </c>
      <c r="C4" s="22">
        <v>1</v>
      </c>
      <c r="D4" s="23" t="s">
        <v>10</v>
      </c>
      <c r="E4" s="41">
        <v>278.23</v>
      </c>
      <c r="F4" s="24">
        <v>8</v>
      </c>
      <c r="G4" s="19">
        <v>8</v>
      </c>
      <c r="H4" s="25">
        <f t="shared" si="0"/>
        <v>2225.84</v>
      </c>
    </row>
    <row r="5" spans="2:8" ht="27" customHeight="1" thickBot="1" x14ac:dyDescent="0.3">
      <c r="B5" s="26" t="s">
        <v>11</v>
      </c>
      <c r="C5" s="28">
        <v>0.4</v>
      </c>
      <c r="D5" s="23" t="s">
        <v>12</v>
      </c>
      <c r="E5" s="41">
        <v>157.06</v>
      </c>
      <c r="F5" s="24">
        <v>40</v>
      </c>
      <c r="G5" s="19">
        <v>16</v>
      </c>
      <c r="H5" s="25">
        <f t="shared" si="0"/>
        <v>6282.4</v>
      </c>
    </row>
    <row r="6" spans="2:8" ht="27" customHeight="1" thickBot="1" x14ac:dyDescent="0.3">
      <c r="B6" s="26" t="s">
        <v>13</v>
      </c>
      <c r="C6" s="29">
        <v>1</v>
      </c>
      <c r="D6" s="23" t="s">
        <v>14</v>
      </c>
      <c r="E6" s="41">
        <v>327.57</v>
      </c>
      <c r="F6" s="24">
        <v>8</v>
      </c>
      <c r="G6" s="19">
        <v>8</v>
      </c>
      <c r="H6" s="25">
        <f t="shared" si="0"/>
        <v>2620.56</v>
      </c>
    </row>
    <row r="7" spans="2:8" ht="27" customHeight="1" thickBot="1" x14ac:dyDescent="0.3">
      <c r="B7" s="26" t="s">
        <v>15</v>
      </c>
      <c r="C7" s="27">
        <v>1</v>
      </c>
      <c r="D7" s="23" t="s">
        <v>16</v>
      </c>
      <c r="E7" s="41">
        <v>207.37</v>
      </c>
      <c r="F7" s="24">
        <v>16</v>
      </c>
      <c r="G7" s="19">
        <v>16</v>
      </c>
      <c r="H7" s="25">
        <f t="shared" si="0"/>
        <v>3317.92</v>
      </c>
    </row>
    <row r="8" spans="2:8" ht="26.25" customHeight="1" thickBot="1" x14ac:dyDescent="0.3">
      <c r="B8" s="26" t="s">
        <v>17</v>
      </c>
      <c r="C8" s="27">
        <v>1</v>
      </c>
      <c r="D8" s="23" t="s">
        <v>18</v>
      </c>
      <c r="E8" s="41">
        <v>237.11</v>
      </c>
      <c r="F8" s="24">
        <v>8.1999999999999993</v>
      </c>
      <c r="G8" s="19">
        <v>8.1999999999999993</v>
      </c>
      <c r="H8" s="25">
        <f t="shared" si="0"/>
        <v>1944.3019999999999</v>
      </c>
    </row>
    <row r="9" spans="2:8" ht="27" customHeight="1" thickBot="1" x14ac:dyDescent="0.3">
      <c r="B9" s="21" t="s">
        <v>19</v>
      </c>
      <c r="C9" s="27">
        <v>1</v>
      </c>
      <c r="D9" s="23" t="s">
        <v>20</v>
      </c>
      <c r="E9" s="41">
        <v>237.16</v>
      </c>
      <c r="F9" s="24">
        <v>21</v>
      </c>
      <c r="G9" s="19">
        <v>21</v>
      </c>
      <c r="H9" s="25">
        <f t="shared" si="0"/>
        <v>4980.3599999999997</v>
      </c>
    </row>
    <row r="10" spans="2:8" ht="27" customHeight="1" thickBot="1" x14ac:dyDescent="0.3">
      <c r="B10" s="45" t="s">
        <v>21</v>
      </c>
      <c r="C10" s="31">
        <v>0.42</v>
      </c>
      <c r="D10" s="23" t="s">
        <v>22</v>
      </c>
      <c r="E10" s="41">
        <v>103.76</v>
      </c>
      <c r="F10" s="24">
        <v>30</v>
      </c>
      <c r="G10" s="19">
        <v>12.6</v>
      </c>
      <c r="H10" s="25">
        <f t="shared" si="0"/>
        <v>3112.8</v>
      </c>
    </row>
    <row r="11" spans="2:8" ht="27" customHeight="1" thickBot="1" x14ac:dyDescent="0.3">
      <c r="B11" s="44" t="s">
        <v>23</v>
      </c>
      <c r="C11" s="32">
        <v>1</v>
      </c>
      <c r="D11" s="17" t="s">
        <v>24</v>
      </c>
      <c r="E11" s="41">
        <v>272.17</v>
      </c>
      <c r="F11" s="24">
        <v>18</v>
      </c>
      <c r="G11" s="19">
        <v>18</v>
      </c>
      <c r="H11" s="25">
        <f t="shared" si="0"/>
        <v>4899.0600000000004</v>
      </c>
    </row>
    <row r="12" spans="2:8" ht="27" customHeight="1" thickBot="1" x14ac:dyDescent="0.3">
      <c r="B12" s="26" t="s">
        <v>25</v>
      </c>
      <c r="C12" s="27">
        <v>1</v>
      </c>
      <c r="D12" s="23" t="s">
        <v>26</v>
      </c>
      <c r="E12" s="41">
        <v>237.11</v>
      </c>
      <c r="F12" s="24">
        <v>48</v>
      </c>
      <c r="G12" s="19">
        <v>48</v>
      </c>
      <c r="H12" s="25">
        <f t="shared" si="0"/>
        <v>11381.28</v>
      </c>
    </row>
    <row r="13" spans="2:8" ht="27" customHeight="1" thickBot="1" x14ac:dyDescent="0.3">
      <c r="B13" s="26" t="s">
        <v>27</v>
      </c>
      <c r="C13" s="27">
        <v>1</v>
      </c>
      <c r="D13" s="23" t="s">
        <v>28</v>
      </c>
      <c r="E13" s="41">
        <v>267.77999999999997</v>
      </c>
      <c r="F13" s="24">
        <v>48.4</v>
      </c>
      <c r="G13" s="19">
        <v>48.4</v>
      </c>
      <c r="H13" s="25">
        <f t="shared" si="0"/>
        <v>12960.551999999998</v>
      </c>
    </row>
    <row r="14" spans="2:8" ht="27" customHeight="1" thickBot="1" x14ac:dyDescent="0.3">
      <c r="B14" s="26" t="s">
        <v>29</v>
      </c>
      <c r="C14" s="27">
        <v>1</v>
      </c>
      <c r="D14" s="23" t="s">
        <v>30</v>
      </c>
      <c r="E14" s="41">
        <v>228.9</v>
      </c>
      <c r="F14" s="24">
        <v>24</v>
      </c>
      <c r="G14" s="19">
        <v>24</v>
      </c>
      <c r="H14" s="25">
        <f t="shared" si="0"/>
        <v>5493.6</v>
      </c>
    </row>
    <row r="15" spans="2:8" ht="27" customHeight="1" thickBot="1" x14ac:dyDescent="0.3">
      <c r="B15" s="26" t="s">
        <v>31</v>
      </c>
      <c r="C15" s="27">
        <v>1</v>
      </c>
      <c r="D15" s="23">
        <v>219</v>
      </c>
      <c r="E15" s="42">
        <v>167</v>
      </c>
      <c r="F15" s="24">
        <v>240</v>
      </c>
      <c r="G15" s="19">
        <v>240</v>
      </c>
      <c r="H15" s="25">
        <f t="shared" si="0"/>
        <v>40080</v>
      </c>
    </row>
    <row r="16" spans="2:8" ht="27" customHeight="1" thickBot="1" x14ac:dyDescent="0.3">
      <c r="B16" s="26" t="s">
        <v>32</v>
      </c>
      <c r="C16" s="27">
        <v>1</v>
      </c>
      <c r="D16" s="23">
        <v>230</v>
      </c>
      <c r="E16" s="42">
        <v>167</v>
      </c>
      <c r="F16" s="24">
        <v>60</v>
      </c>
      <c r="G16" s="19">
        <v>60</v>
      </c>
      <c r="H16" s="25">
        <f t="shared" si="0"/>
        <v>10020</v>
      </c>
    </row>
    <row r="17" spans="2:8" ht="26.25" customHeight="1" thickBot="1" x14ac:dyDescent="0.3">
      <c r="B17" s="26" t="s">
        <v>33</v>
      </c>
      <c r="C17" s="27">
        <v>1</v>
      </c>
      <c r="D17" s="23">
        <v>201</v>
      </c>
      <c r="E17" s="42">
        <v>226.56</v>
      </c>
      <c r="F17" s="24">
        <v>180</v>
      </c>
      <c r="G17" s="19">
        <v>180</v>
      </c>
      <c r="H17" s="25">
        <f t="shared" si="0"/>
        <v>40780.800000000003</v>
      </c>
    </row>
    <row r="18" spans="2:8" ht="26.25" customHeight="1" thickBot="1" x14ac:dyDescent="0.3">
      <c r="B18" s="26" t="s">
        <v>34</v>
      </c>
      <c r="C18" s="27">
        <v>1</v>
      </c>
      <c r="D18" s="23" t="s">
        <v>35</v>
      </c>
      <c r="E18" s="41">
        <v>291.33999999999997</v>
      </c>
      <c r="F18" s="24">
        <v>12</v>
      </c>
      <c r="G18" s="19">
        <v>12</v>
      </c>
      <c r="H18" s="25">
        <f t="shared" si="0"/>
        <v>3496.08</v>
      </c>
    </row>
    <row r="19" spans="2:8" ht="26.25" customHeight="1" thickBot="1" x14ac:dyDescent="0.3">
      <c r="B19" s="26" t="s">
        <v>36</v>
      </c>
      <c r="C19" s="27">
        <v>1</v>
      </c>
      <c r="D19" s="23" t="s">
        <v>37</v>
      </c>
      <c r="E19" s="41">
        <v>247.33</v>
      </c>
      <c r="F19" s="24">
        <v>6</v>
      </c>
      <c r="G19" s="19">
        <v>6</v>
      </c>
      <c r="H19" s="25">
        <f t="shared" si="0"/>
        <v>1483.98</v>
      </c>
    </row>
    <row r="20" spans="2:8" ht="26.25" customHeight="1" thickBot="1" x14ac:dyDescent="0.3">
      <c r="B20" s="26" t="s">
        <v>38</v>
      </c>
      <c r="C20" s="27">
        <v>1</v>
      </c>
      <c r="D20" s="23">
        <v>235</v>
      </c>
      <c r="E20" s="42">
        <v>167.24</v>
      </c>
      <c r="F20" s="24">
        <v>30</v>
      </c>
      <c r="G20" s="19">
        <v>30</v>
      </c>
      <c r="H20" s="25">
        <f t="shared" si="0"/>
        <v>5017.2000000000007</v>
      </c>
    </row>
    <row r="21" spans="2:8" ht="26.25" customHeight="1" thickBot="1" x14ac:dyDescent="0.3">
      <c r="B21" s="26" t="s">
        <v>39</v>
      </c>
      <c r="C21" s="27">
        <v>1</v>
      </c>
      <c r="D21" s="23" t="s">
        <v>40</v>
      </c>
      <c r="E21" s="41">
        <v>286.60000000000002</v>
      </c>
      <c r="F21" s="24">
        <v>18</v>
      </c>
      <c r="G21" s="19">
        <v>18</v>
      </c>
      <c r="H21" s="25">
        <f t="shared" si="0"/>
        <v>5158.8</v>
      </c>
    </row>
    <row r="22" spans="2:8" ht="26.25" customHeight="1" thickBot="1" x14ac:dyDescent="0.3">
      <c r="B22" s="26" t="s">
        <v>41</v>
      </c>
      <c r="C22" s="27">
        <v>1</v>
      </c>
      <c r="D22" s="23" t="s">
        <v>42</v>
      </c>
      <c r="E22" s="41">
        <v>300.72000000000003</v>
      </c>
      <c r="F22" s="24">
        <v>6</v>
      </c>
      <c r="G22" s="19">
        <v>6</v>
      </c>
      <c r="H22" s="25">
        <f t="shared" si="0"/>
        <v>1804.3200000000002</v>
      </c>
    </row>
    <row r="23" spans="2:8" ht="26.25" customHeight="1" thickBot="1" x14ac:dyDescent="0.3">
      <c r="B23" s="26" t="s">
        <v>43</v>
      </c>
      <c r="C23" s="27">
        <v>1</v>
      </c>
      <c r="D23" s="23" t="s">
        <v>44</v>
      </c>
      <c r="E23" s="41">
        <v>283.76</v>
      </c>
      <c r="F23" s="24">
        <v>18</v>
      </c>
      <c r="G23" s="19">
        <v>18</v>
      </c>
      <c r="H23" s="25">
        <f t="shared" si="0"/>
        <v>5107.68</v>
      </c>
    </row>
    <row r="24" spans="2:8" ht="26.25" customHeight="1" thickBot="1" x14ac:dyDescent="0.3">
      <c r="B24" s="26" t="s">
        <v>45</v>
      </c>
      <c r="C24" s="30">
        <v>0.38</v>
      </c>
      <c r="D24" s="23" t="s">
        <v>46</v>
      </c>
      <c r="E24" s="41">
        <v>126.94</v>
      </c>
      <c r="F24" s="24">
        <v>6</v>
      </c>
      <c r="G24" s="19">
        <v>2.2799999999999998</v>
      </c>
      <c r="H24" s="25">
        <f t="shared" si="0"/>
        <v>761.64</v>
      </c>
    </row>
    <row r="25" spans="2:8" ht="24.75" customHeight="1" thickBot="1" x14ac:dyDescent="0.3">
      <c r="B25" s="26" t="s">
        <v>47</v>
      </c>
      <c r="C25" s="27">
        <v>1</v>
      </c>
      <c r="D25" s="23" t="s">
        <v>48</v>
      </c>
      <c r="E25" s="41">
        <v>227.38</v>
      </c>
      <c r="F25" s="24">
        <v>16</v>
      </c>
      <c r="G25" s="19">
        <v>16</v>
      </c>
      <c r="H25" s="25">
        <f t="shared" si="0"/>
        <v>3638.08</v>
      </c>
    </row>
    <row r="26" spans="2:8" ht="26.25" customHeight="1" thickBot="1" x14ac:dyDescent="0.3">
      <c r="B26" s="26" t="s">
        <v>49</v>
      </c>
      <c r="C26" s="27">
        <v>1</v>
      </c>
      <c r="D26" s="23" t="s">
        <v>50</v>
      </c>
      <c r="E26" s="41">
        <v>231.65</v>
      </c>
      <c r="F26" s="24">
        <v>32</v>
      </c>
      <c r="G26" s="19">
        <v>32</v>
      </c>
      <c r="H26" s="25">
        <f t="shared" si="0"/>
        <v>7412.8</v>
      </c>
    </row>
    <row r="27" spans="2:8" ht="26.25" customHeight="1" thickBot="1" x14ac:dyDescent="0.3">
      <c r="B27" s="26" t="s">
        <v>51</v>
      </c>
      <c r="C27" s="27">
        <v>0.6</v>
      </c>
      <c r="D27" s="23" t="s">
        <v>52</v>
      </c>
      <c r="E27" s="41">
        <v>139.04</v>
      </c>
      <c r="F27" s="24">
        <v>30</v>
      </c>
      <c r="G27" s="19">
        <v>18</v>
      </c>
      <c r="H27" s="25">
        <f t="shared" si="0"/>
        <v>4171.2</v>
      </c>
    </row>
    <row r="28" spans="2:8" ht="27" thickBot="1" x14ac:dyDescent="0.3">
      <c r="B28" s="21" t="s">
        <v>53</v>
      </c>
      <c r="C28" s="27">
        <v>1</v>
      </c>
      <c r="D28" s="23" t="s">
        <v>54</v>
      </c>
      <c r="E28" s="41">
        <v>185.85</v>
      </c>
      <c r="F28" s="24">
        <v>104</v>
      </c>
      <c r="G28" s="19">
        <v>104</v>
      </c>
      <c r="H28" s="25">
        <f t="shared" si="0"/>
        <v>19328.399999999998</v>
      </c>
    </row>
    <row r="29" spans="2:8" ht="27" customHeight="1" thickBot="1" x14ac:dyDescent="0.3">
      <c r="B29" s="45" t="s">
        <v>55</v>
      </c>
      <c r="C29" s="33">
        <v>1</v>
      </c>
      <c r="D29" s="34" t="s">
        <v>56</v>
      </c>
      <c r="E29" s="42">
        <v>267.77999999999997</v>
      </c>
      <c r="F29" s="24">
        <v>8</v>
      </c>
      <c r="G29" s="19">
        <v>8.1999999999999993</v>
      </c>
      <c r="H29" s="25">
        <f t="shared" si="0"/>
        <v>2142.2399999999998</v>
      </c>
    </row>
    <row r="30" spans="2:8" ht="27" customHeight="1" thickBot="1" x14ac:dyDescent="0.3">
      <c r="B30" s="44" t="s">
        <v>57</v>
      </c>
      <c r="C30" s="33">
        <v>0.5</v>
      </c>
      <c r="D30" s="34"/>
      <c r="E30" s="43">
        <v>123.04</v>
      </c>
      <c r="F30" s="24">
        <v>8.1999999999999993</v>
      </c>
      <c r="G30" s="19">
        <v>5</v>
      </c>
      <c r="H30" s="25">
        <f t="shared" si="0"/>
        <v>1008.928</v>
      </c>
    </row>
    <row r="31" spans="2:8" ht="27" customHeight="1" thickBot="1" x14ac:dyDescent="0.3">
      <c r="B31" s="26" t="s">
        <v>58</v>
      </c>
      <c r="C31" s="33">
        <v>0.5</v>
      </c>
      <c r="D31" s="34"/>
      <c r="E31" s="43">
        <v>125.19</v>
      </c>
      <c r="F31" s="57">
        <v>10</v>
      </c>
      <c r="G31" s="19">
        <v>5</v>
      </c>
      <c r="H31" s="25">
        <f t="shared" si="0"/>
        <v>1251.9000000000001</v>
      </c>
    </row>
    <row r="32" spans="2:8" ht="27" customHeight="1" thickBot="1" x14ac:dyDescent="0.3">
      <c r="B32" s="46" t="s">
        <v>60</v>
      </c>
      <c r="C32" s="47">
        <v>1</v>
      </c>
      <c r="D32" s="48"/>
      <c r="E32" s="54">
        <v>307.17</v>
      </c>
      <c r="F32" s="59">
        <v>8</v>
      </c>
      <c r="G32" s="56">
        <v>8</v>
      </c>
      <c r="H32" s="49">
        <f t="shared" si="0"/>
        <v>2457.36</v>
      </c>
    </row>
    <row r="33" spans="2:8" ht="27" customHeight="1" thickBot="1" x14ac:dyDescent="0.3">
      <c r="B33" s="50" t="s">
        <v>61</v>
      </c>
      <c r="C33" s="51">
        <v>1</v>
      </c>
      <c r="D33" s="52"/>
      <c r="E33" s="55">
        <v>292.51</v>
      </c>
      <c r="F33" s="59">
        <v>8</v>
      </c>
      <c r="G33" s="56">
        <v>8</v>
      </c>
      <c r="H33" s="53">
        <f t="shared" si="0"/>
        <v>2340.08</v>
      </c>
    </row>
    <row r="34" spans="2:8" ht="24.75" customHeight="1" thickBot="1" x14ac:dyDescent="0.4">
      <c r="B34" s="35" t="s">
        <v>59</v>
      </c>
      <c r="C34" s="36"/>
      <c r="D34" s="36"/>
      <c r="E34" s="37"/>
      <c r="F34" s="58">
        <f>SUM(F17:F29, F3:F10, F11:F16)</f>
        <v>1065.5999999999999</v>
      </c>
      <c r="G34" s="38">
        <f>SUM(G17:G31, G3:G10, G11:G16)</f>
        <v>1003.6800000000001</v>
      </c>
      <c r="H34" s="39">
        <f>SUM(H3:H29)</f>
        <v>213626.29399999999</v>
      </c>
    </row>
  </sheetData>
  <pageMargins left="0" right="0" top="0" bottom="0" header="0" footer="0"/>
  <pageSetup paperSize="9" scale="82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2023-12-05T06:49:05Z</cp:lastPrinted>
  <dcterms:created xsi:type="dcterms:W3CDTF">2023-12-05T06:39:07Z</dcterms:created>
  <dcterms:modified xsi:type="dcterms:W3CDTF">2023-12-05T07:20:01Z</dcterms:modified>
</cp:coreProperties>
</file>