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2,24 ПОКОМ КИ филиалы\"/>
    </mc:Choice>
  </mc:AlternateContent>
  <xr:revisionPtr revIDLastSave="0" documentId="13_ncr:1_{912EDA72-74E1-4CE0-A844-0B83B8F012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Q7" i="1" s="1"/>
  <c r="L8" i="1"/>
  <c r="L9" i="1"/>
  <c r="P9" i="1" s="1"/>
  <c r="Q9" i="1" s="1"/>
  <c r="AC9" i="1" s="1"/>
  <c r="L10" i="1"/>
  <c r="P10" i="1" s="1"/>
  <c r="L11" i="1"/>
  <c r="P11" i="1" s="1"/>
  <c r="Q11" i="1" s="1"/>
  <c r="AC11" i="1" s="1"/>
  <c r="L12" i="1"/>
  <c r="P12" i="1" s="1"/>
  <c r="L13" i="1"/>
  <c r="P13" i="1" s="1"/>
  <c r="L14" i="1"/>
  <c r="P14" i="1" s="1"/>
  <c r="Q14" i="1" s="1"/>
  <c r="AC14" i="1" s="1"/>
  <c r="L15" i="1"/>
  <c r="P15" i="1" s="1"/>
  <c r="L16" i="1"/>
  <c r="P16" i="1" s="1"/>
  <c r="L17" i="1"/>
  <c r="P17" i="1" s="1"/>
  <c r="L18" i="1"/>
  <c r="P18" i="1" s="1"/>
  <c r="L19" i="1"/>
  <c r="P19" i="1" s="1"/>
  <c r="Q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AC26" i="1" s="1"/>
  <c r="L27" i="1"/>
  <c r="P27" i="1" s="1"/>
  <c r="L28" i="1"/>
  <c r="P28" i="1" s="1"/>
  <c r="Q28" i="1" s="1"/>
  <c r="AC28" i="1" s="1"/>
  <c r="L29" i="1"/>
  <c r="P29" i="1" s="1"/>
  <c r="Q29" i="1" s="1"/>
  <c r="L30" i="1"/>
  <c r="P30" i="1" s="1"/>
  <c r="AC30" i="1" s="1"/>
  <c r="L31" i="1"/>
  <c r="P31" i="1" s="1"/>
  <c r="Q31" i="1" s="1"/>
  <c r="AC31" i="1" s="1"/>
  <c r="L32" i="1"/>
  <c r="P32" i="1" s="1"/>
  <c r="L33" i="1"/>
  <c r="P33" i="1" s="1"/>
  <c r="Q33" i="1" s="1"/>
  <c r="AC33" i="1" s="1"/>
  <c r="L34" i="1"/>
  <c r="P34" i="1" s="1"/>
  <c r="Q34" i="1" s="1"/>
  <c r="AC34" i="1" s="1"/>
  <c r="L35" i="1"/>
  <c r="P35" i="1" s="1"/>
  <c r="Q35" i="1" s="1"/>
  <c r="L36" i="1"/>
  <c r="P36" i="1" s="1"/>
  <c r="L37" i="1"/>
  <c r="P37" i="1" s="1"/>
  <c r="Q37" i="1" s="1"/>
  <c r="AC37" i="1" s="1"/>
  <c r="L38" i="1"/>
  <c r="P38" i="1" s="1"/>
  <c r="Q38" i="1" s="1"/>
  <c r="AC38" i="1" s="1"/>
  <c r="L39" i="1"/>
  <c r="P39" i="1" s="1"/>
  <c r="L40" i="1"/>
  <c r="P40" i="1" s="1"/>
  <c r="Q40" i="1" s="1"/>
  <c r="AC40" i="1" s="1"/>
  <c r="L41" i="1"/>
  <c r="P41" i="1" s="1"/>
  <c r="Q41" i="1" s="1"/>
  <c r="AC41" i="1" s="1"/>
  <c r="L42" i="1"/>
  <c r="P42" i="1" s="1"/>
  <c r="L43" i="1"/>
  <c r="P43" i="1" s="1"/>
  <c r="Q43" i="1" s="1"/>
  <c r="AC43" i="1" s="1"/>
  <c r="L44" i="1"/>
  <c r="P44" i="1" s="1"/>
  <c r="Q44" i="1" s="1"/>
  <c r="AC44" i="1" s="1"/>
  <c r="L45" i="1"/>
  <c r="P45" i="1" s="1"/>
  <c r="L46" i="1"/>
  <c r="P46" i="1" s="1"/>
  <c r="L47" i="1"/>
  <c r="P47" i="1" s="1"/>
  <c r="Q47" i="1" s="1"/>
  <c r="AC47" i="1" s="1"/>
  <c r="L48" i="1"/>
  <c r="P48" i="1" s="1"/>
  <c r="L49" i="1"/>
  <c r="P49" i="1" s="1"/>
  <c r="Q49" i="1" s="1"/>
  <c r="AC49" i="1" s="1"/>
  <c r="L50" i="1"/>
  <c r="P50" i="1" s="1"/>
  <c r="Q50" i="1" s="1"/>
  <c r="AC50" i="1" s="1"/>
  <c r="L51" i="1"/>
  <c r="P51" i="1" s="1"/>
  <c r="L52" i="1"/>
  <c r="P52" i="1" s="1"/>
  <c r="L53" i="1"/>
  <c r="P53" i="1" s="1"/>
  <c r="L54" i="1"/>
  <c r="P54" i="1" s="1"/>
  <c r="Q54" i="1" s="1"/>
  <c r="AC54" i="1" s="1"/>
  <c r="L55" i="1"/>
  <c r="P55" i="1" s="1"/>
  <c r="Q55" i="1" s="1"/>
  <c r="AC55" i="1" s="1"/>
  <c r="L56" i="1"/>
  <c r="P56" i="1" s="1"/>
  <c r="L57" i="1"/>
  <c r="P57" i="1" s="1"/>
  <c r="Q57" i="1" s="1"/>
  <c r="AC57" i="1" s="1"/>
  <c r="L58" i="1"/>
  <c r="P58" i="1" s="1"/>
  <c r="L59" i="1"/>
  <c r="P59" i="1" s="1"/>
  <c r="Q59" i="1" s="1"/>
  <c r="AC59" i="1" s="1"/>
  <c r="L60" i="1"/>
  <c r="P60" i="1" s="1"/>
  <c r="L61" i="1"/>
  <c r="P61" i="1" s="1"/>
  <c r="Q61" i="1" s="1"/>
  <c r="AC61" i="1" s="1"/>
  <c r="L62" i="1"/>
  <c r="P62" i="1" s="1"/>
  <c r="L63" i="1"/>
  <c r="P63" i="1" s="1"/>
  <c r="L64" i="1"/>
  <c r="P64" i="1" s="1"/>
  <c r="L65" i="1"/>
  <c r="P65" i="1" s="1"/>
  <c r="L66" i="1"/>
  <c r="P66" i="1" s="1"/>
  <c r="L67" i="1"/>
  <c r="P67" i="1" s="1"/>
  <c r="L68" i="1"/>
  <c r="P68" i="1" s="1"/>
  <c r="Q68" i="1" s="1"/>
  <c r="AC68" i="1" s="1"/>
  <c r="L69" i="1"/>
  <c r="P69" i="1" s="1"/>
  <c r="L70" i="1"/>
  <c r="P70" i="1" s="1"/>
  <c r="AC70" i="1" s="1"/>
  <c r="L71" i="1"/>
  <c r="P71" i="1" s="1"/>
  <c r="L72" i="1"/>
  <c r="P72" i="1" s="1"/>
  <c r="L73" i="1"/>
  <c r="P73" i="1" s="1"/>
  <c r="L74" i="1"/>
  <c r="P74" i="1" s="1"/>
  <c r="L75" i="1"/>
  <c r="P75" i="1" s="1"/>
  <c r="Q75" i="1" s="1"/>
  <c r="AC75" i="1" s="1"/>
  <c r="L76" i="1"/>
  <c r="P76" i="1" s="1"/>
  <c r="Q76" i="1" s="1"/>
  <c r="AC76" i="1" s="1"/>
  <c r="L77" i="1"/>
  <c r="P77" i="1" s="1"/>
  <c r="Q77" i="1" s="1"/>
  <c r="AC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Q83" i="1" s="1"/>
  <c r="AC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L90" i="1"/>
  <c r="P90" i="1" s="1"/>
  <c r="Q90" i="1" s="1"/>
  <c r="AC90" i="1" s="1"/>
  <c r="L91" i="1"/>
  <c r="P91" i="1" s="1"/>
  <c r="Q91" i="1" s="1"/>
  <c r="AC91" i="1" s="1"/>
  <c r="L6" i="1"/>
  <c r="P6" i="1" s="1"/>
  <c r="AC6" i="1" s="1"/>
  <c r="AC7" i="1"/>
  <c r="AC10" i="1"/>
  <c r="AC12" i="1"/>
  <c r="AC13" i="1"/>
  <c r="AC15" i="1"/>
  <c r="AC16" i="1"/>
  <c r="AC17" i="1"/>
  <c r="AC18" i="1"/>
  <c r="AC19" i="1"/>
  <c r="AC20" i="1"/>
  <c r="AC21" i="1"/>
  <c r="AC22" i="1"/>
  <c r="AC23" i="1"/>
  <c r="AC24" i="1"/>
  <c r="AC25" i="1"/>
  <c r="AC27" i="1"/>
  <c r="AC29" i="1"/>
  <c r="AC42" i="1"/>
  <c r="AC45" i="1"/>
  <c r="AC48" i="1"/>
  <c r="AC51" i="1"/>
  <c r="AC52" i="1"/>
  <c r="AC56" i="1"/>
  <c r="AC58" i="1"/>
  <c r="AC60" i="1"/>
  <c r="AC63" i="1"/>
  <c r="AC64" i="1"/>
  <c r="AC65" i="1"/>
  <c r="AC66" i="1"/>
  <c r="AC67" i="1"/>
  <c r="AC69" i="1"/>
  <c r="AC71" i="1"/>
  <c r="AC73" i="1"/>
  <c r="AC78" i="1"/>
  <c r="AC79" i="1"/>
  <c r="AC80" i="1"/>
  <c r="AC81" i="1"/>
  <c r="AC82" i="1"/>
  <c r="AC84" i="1"/>
  <c r="AC85" i="1"/>
  <c r="AC86" i="1"/>
  <c r="AC87" i="1"/>
  <c r="AC89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36" i="1" l="1"/>
  <c r="AC36" i="1" s="1"/>
  <c r="Q32" i="1"/>
  <c r="AC32" i="1" s="1"/>
  <c r="Q88" i="1"/>
  <c r="AC88" i="1" s="1"/>
  <c r="Q62" i="1"/>
  <c r="AC62" i="1" s="1"/>
  <c r="AC35" i="1"/>
  <c r="Q74" i="1"/>
  <c r="AC74" i="1" s="1"/>
  <c r="Q72" i="1"/>
  <c r="AC72" i="1" s="1"/>
  <c r="Q46" i="1"/>
  <c r="AC46" i="1" s="1"/>
  <c r="Q39" i="1"/>
  <c r="AC39" i="1" s="1"/>
  <c r="Q53" i="1"/>
  <c r="AC53" i="1" s="1"/>
  <c r="T6" i="1"/>
  <c r="U6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U74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U46" i="1"/>
  <c r="T44" i="1"/>
  <c r="U44" i="1"/>
  <c r="T42" i="1"/>
  <c r="U42" i="1"/>
  <c r="T40" i="1"/>
  <c r="U40" i="1"/>
  <c r="T38" i="1"/>
  <c r="U38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L5" i="1"/>
  <c r="P8" i="1"/>
  <c r="Q8" i="1" s="1"/>
  <c r="K5" i="1"/>
  <c r="T36" i="1" l="1"/>
  <c r="T39" i="1"/>
  <c r="T53" i="1"/>
  <c r="T46" i="1"/>
  <c r="T72" i="1"/>
  <c r="T74" i="1"/>
  <c r="AC8" i="1"/>
  <c r="AC5" i="1" s="1"/>
  <c r="Q5" i="1"/>
  <c r="P5" i="1"/>
  <c r="T8" i="1"/>
  <c r="U8" i="1"/>
</calcChain>
</file>

<file path=xl/sharedStrings.xml><?xml version="1.0" encoding="utf-8"?>
<sst xmlns="http://schemas.openxmlformats.org/spreadsheetml/2006/main" count="224" uniqueCount="129">
  <si>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</si>
  <si>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</si>
  <si>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</si>
  <si>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</si>
  <si>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</si>
  <si>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</si>
  <si>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</si>
  <si>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</si>
  <si>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</si>
  <si>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</si>
  <si>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</si>
  <si>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</si>
  <si>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</si>
  <si>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</si>
  <si>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</si>
  <si>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</si>
  <si>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</si>
  <si>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</si>
  <si>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</si>
  <si>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</si>
  <si>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</si>
  <si>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</si>
  <si>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</si>
  <si>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19,01,(1)</t>
  </si>
  <si>
    <t>19,01,(2)</t>
  </si>
  <si>
    <t>21,02,</t>
  </si>
  <si>
    <t>15,02,</t>
  </si>
  <si>
    <t>14,02,</t>
  </si>
  <si>
    <t>08,02,</t>
  </si>
  <si>
    <t>06,02,</t>
  </si>
  <si>
    <t>01,02,</t>
  </si>
  <si>
    <t>30,01,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</si>
  <si>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</si>
  <si>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</si>
  <si>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</si>
  <si>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нужно увеличить продажи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</si>
  <si>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</si>
  <si>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</si>
  <si>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</si>
  <si>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</si>
  <si>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</si>
  <si>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</si>
  <si>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</si>
  <si>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</si>
  <si>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</si>
  <si>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</si>
  <si>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</si>
  <si>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выводим из ассортимента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</si>
  <si>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</si>
  <si>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</si>
  <si>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</si>
  <si>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</si>
  <si>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</si>
  <si>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</si>
  <si>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</si>
  <si>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</si>
  <si>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</si>
  <si>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</si>
  <si>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</si>
  <si>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</si>
  <si>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</si>
  <si>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</si>
  <si>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</si>
  <si>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</si>
  <si>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</si>
  <si>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</si>
  <si>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</si>
  <si>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</si>
  <si>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</si>
  <si>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</si>
  <si>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</si>
  <si>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</si>
  <si>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</si>
  <si>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</si>
  <si>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</si>
  <si>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</si>
  <si>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</si>
  <si>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выводим из ассортимента/ нужно увеличить продажи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</si>
  <si>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</si>
  <si>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</si>
  <si>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</si>
  <si>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</si>
  <si>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</si>
  <si>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</si>
  <si>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</si>
  <si>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</si>
  <si>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</si>
  <si>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</si>
  <si>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</si>
  <si>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</si>
  <si>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</si>
  <si>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</si>
  <si>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</si>
  <si>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</si>
  <si>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</si>
  <si>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</si>
  <si>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</si>
  <si>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</si>
  <si>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</si>
  <si>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</si>
  <si>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</si>
  <si>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</si>
  <si>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</si>
  <si>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</si>
  <si>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</si>
  <si>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</si>
  <si>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</si>
  <si>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</si>
  <si>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</si>
  <si>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</si>
  <si>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</si>
  <si>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</si>
  <si>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</si>
  <si>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</si>
  <si>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</si>
  <si>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</si>
  <si>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</si>
  <si>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</si>
  <si>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</si>
  <si>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</si>
  <si>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выводим из ассортимента/ то же что и 094, 460</t>
  </si>
  <si>
    <t>460  Сосиски Баварские ТМ Стародворье 0,35 кг ПОКОМ</t>
  </si>
  <si>
    <t>выводим из ассортимента/ 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</si>
  <si>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</si>
  <si>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 согласовал Химич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</si>
  <si>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</si>
  <si>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</si>
  <si>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</si>
  <si>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новинка согласовал Химич/ 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</si>
</sst>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ySplit="5" topLeftCell="A6" activePane="bottomLeft" state="frozen"/>
      <selection pane="bottomLeft" activeCell="S7" sqref="S7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4.85546875" style="8" customWidth="1"/>
    <col min="8" max="8" width="4.85546875" customWidth="1"/>
    <col min="9" max="9" width="1" customWidth="1"/>
    <col min="10" max="18" width="6.85546875" customWidth="1"/>
    <col min="19" max="19" width="21.7109375" customWidth="1"/>
    <col min="20" max="21" width="4.7109375" customWidth="1"/>
    <col min="22" max="27" width="6.85546875" customWidth="1"/>
    <col min="28" max="28" width="39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43356.436999999998</v>
      </c>
      <c r="F5" s="4">
        <f>SUM(F6:F495)</f>
        <v>36944.283999999992</v>
      </c>
      <c r="G5" s="6"/>
      <c r="H5" s="1"/>
      <c r="I5" s="1"/>
      <c r="J5" s="4">
        <f>SUM(J6:J495)</f>
        <v>41835.239000000001</v>
      </c>
      <c r="K5" s="4">
        <f>SUM(K6:K495)</f>
        <v>1521.198000000001</v>
      </c>
      <c r="L5" s="4">
        <f>SUM(L6:L495)</f>
        <v>37580.437999999995</v>
      </c>
      <c r="M5" s="4">
        <f>SUM(M6:M495)</f>
        <v>5775.9989999999998</v>
      </c>
      <c r="N5" s="4">
        <f>SUM(N6:N495)</f>
        <v>19726</v>
      </c>
      <c r="O5" s="4">
        <f>SUM(O6:O495)</f>
        <v>2500</v>
      </c>
      <c r="P5" s="4">
        <f>SUM(P6:P495)</f>
        <v>7516.0876000000053</v>
      </c>
      <c r="Q5" s="4">
        <f>SUM(Q6:Q495)</f>
        <v>21998.0749</v>
      </c>
      <c r="R5" s="4">
        <f>SUM(R6:R495)</f>
        <v>0</v>
      </c>
      <c r="S5" s="1"/>
      <c r="T5" s="1"/>
      <c r="U5" s="1"/>
      <c r="V5" s="4">
        <f>SUM(V6:V495)</f>
        <v>6801.5196000000014</v>
      </c>
      <c r="W5" s="4">
        <f>SUM(W6:W495)</f>
        <v>6558.315599999999</v>
      </c>
      <c r="X5" s="4">
        <f>SUM(X6:X495)</f>
        <v>6177.8124000000007</v>
      </c>
      <c r="Y5" s="4">
        <f>SUM(Y6:Y495)</f>
        <v>7532.0419999999976</v>
      </c>
      <c r="Z5" s="4">
        <f>SUM(Z6:Z495)</f>
        <v>6050.977600000002</v>
      </c>
      <c r="AA5" s="4">
        <f>SUM(AA6:AA495)</f>
        <v>6072.0798000000013</v>
      </c>
      <c r="AB5" s="1"/>
      <c r="AC5" s="4">
        <f>SUM(AC6:AC495)</f>
        <v>20832.3361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434.786</v>
      </c>
      <c r="D6" s="1">
        <v>56.353999999999999</v>
      </c>
      <c r="E6" s="1">
        <v>213.2</v>
      </c>
      <c r="F6" s="1">
        <v>231.31899999999999</v>
      </c>
      <c r="G6" s="6">
        <v>1</v>
      </c>
      <c r="H6" s="1">
        <v>50</v>
      </c>
      <c r="I6" s="1"/>
      <c r="J6" s="1">
        <v>199.542</v>
      </c>
      <c r="K6" s="1">
        <f t="shared" ref="K6:K35" si="0">E6-J6</f>
        <v>13.657999999999987</v>
      </c>
      <c r="L6" s="1">
        <f>E6-M6</f>
        <v>213.2</v>
      </c>
      <c r="M6" s="1"/>
      <c r="N6" s="1">
        <v>230</v>
      </c>
      <c r="O6" s="1"/>
      <c r="P6" s="1">
        <f>L6/5</f>
        <v>42.64</v>
      </c>
      <c r="Q6" s="5"/>
      <c r="R6" s="5"/>
      <c r="S6" s="1"/>
      <c r="T6" s="1">
        <f>(F6+N6+O6+Q6)/P6</f>
        <v>10.818925891181987</v>
      </c>
      <c r="U6" s="1">
        <f>(F6+N6+O6)/P6</f>
        <v>10.818925891181987</v>
      </c>
      <c r="V6" s="1">
        <v>43.359200000000001</v>
      </c>
      <c r="W6" s="1">
        <v>37.647599999999997</v>
      </c>
      <c r="X6" s="1">
        <v>39.900399999999998</v>
      </c>
      <c r="Y6" s="1">
        <v>50.1006</v>
      </c>
      <c r="Z6" s="1">
        <v>45.072800000000001</v>
      </c>
      <c r="AA6" s="1">
        <v>57.971600000000002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33</v>
      </c>
      <c r="C7" s="1">
        <v>400.63600000000002</v>
      </c>
      <c r="D7" s="1"/>
      <c r="E7" s="1">
        <v>153.62200000000001</v>
      </c>
      <c r="F7" s="1">
        <v>208.161</v>
      </c>
      <c r="G7" s="6">
        <v>1</v>
      </c>
      <c r="H7" s="1">
        <v>45</v>
      </c>
      <c r="I7" s="1"/>
      <c r="J7" s="1">
        <v>190.50700000000001</v>
      </c>
      <c r="K7" s="1">
        <f t="shared" si="0"/>
        <v>-36.884999999999991</v>
      </c>
      <c r="L7" s="1">
        <f t="shared" ref="L7:L66" si="1">E7-M7</f>
        <v>153.62200000000001</v>
      </c>
      <c r="M7" s="1"/>
      <c r="N7" s="1">
        <v>0</v>
      </c>
      <c r="O7" s="1"/>
      <c r="P7" s="1">
        <f>L7/5</f>
        <v>30.724400000000003</v>
      </c>
      <c r="Q7" s="5">
        <f>10*P7-O7-N7-F7</f>
        <v>99.083000000000027</v>
      </c>
      <c r="R7" s="5"/>
      <c r="S7" s="1"/>
      <c r="T7" s="1">
        <f t="shared" ref="T7:T70" si="2">(F7+N7+O7+Q7)/P7</f>
        <v>10</v>
      </c>
      <c r="U7" s="1">
        <f t="shared" ref="U7:U70" si="3">(F7+N7+O7)/P7</f>
        <v>6.7751038262748819</v>
      </c>
      <c r="V7" s="1">
        <v>25.610800000000001</v>
      </c>
      <c r="W7" s="1">
        <v>25.234400000000001</v>
      </c>
      <c r="X7" s="1">
        <v>24.1586</v>
      </c>
      <c r="Y7" s="1">
        <v>25.995999999999999</v>
      </c>
      <c r="Z7" s="1">
        <v>16.7178</v>
      </c>
      <c r="AA7" s="1">
        <v>27.687200000000001</v>
      </c>
      <c r="AB7" s="1"/>
      <c r="AC7" s="1">
        <f>Q7*G7</f>
        <v>99.083000000000027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481.81</v>
      </c>
      <c r="D8" s="1">
        <v>432.46899999999999</v>
      </c>
      <c r="E8" s="1">
        <v>335.98700000000002</v>
      </c>
      <c r="F8" s="1">
        <v>523.947</v>
      </c>
      <c r="G8" s="6">
        <v>1</v>
      </c>
      <c r="H8" s="1">
        <v>45</v>
      </c>
      <c r="I8" s="1"/>
      <c r="J8" s="1">
        <v>307.64400000000001</v>
      </c>
      <c r="K8" s="1">
        <f t="shared" si="0"/>
        <v>28.343000000000018</v>
      </c>
      <c r="L8" s="1">
        <f t="shared" si="1"/>
        <v>335.98700000000002</v>
      </c>
      <c r="M8" s="1"/>
      <c r="N8" s="1">
        <v>122</v>
      </c>
      <c r="O8" s="1"/>
      <c r="P8" s="1">
        <f>L8/5</f>
        <v>67.197400000000002</v>
      </c>
      <c r="Q8" s="5">
        <f t="shared" ref="Q7:Q9" si="4">11*P8-O8-N8-F8</f>
        <v>93.22440000000006</v>
      </c>
      <c r="R8" s="5"/>
      <c r="S8" s="1"/>
      <c r="T8" s="1">
        <f t="shared" si="2"/>
        <v>11</v>
      </c>
      <c r="U8" s="1">
        <f t="shared" si="3"/>
        <v>9.6126784667263916</v>
      </c>
      <c r="V8" s="1">
        <v>71.141800000000003</v>
      </c>
      <c r="W8" s="1">
        <v>77.512799999999999</v>
      </c>
      <c r="X8" s="1">
        <v>56.166800000000002</v>
      </c>
      <c r="Y8" s="1">
        <v>74.612400000000008</v>
      </c>
      <c r="Z8" s="1">
        <v>72.400800000000004</v>
      </c>
      <c r="AA8" s="1">
        <v>82.256799999999998</v>
      </c>
      <c r="AB8" s="1"/>
      <c r="AC8" s="1">
        <f>Q8*G8</f>
        <v>93.22440000000006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38</v>
      </c>
      <c r="C9" s="1">
        <v>146</v>
      </c>
      <c r="D9" s="1">
        <v>70</v>
      </c>
      <c r="E9" s="1">
        <v>112</v>
      </c>
      <c r="F9" s="1">
        <v>86</v>
      </c>
      <c r="G9" s="6">
        <v>0.4</v>
      </c>
      <c r="H9" s="1">
        <v>50</v>
      </c>
      <c r="I9" s="1"/>
      <c r="J9" s="1">
        <v>112</v>
      </c>
      <c r="K9" s="1">
        <f t="shared" si="0"/>
        <v>0</v>
      </c>
      <c r="L9" s="1">
        <f t="shared" si="1"/>
        <v>112</v>
      </c>
      <c r="M9" s="1"/>
      <c r="N9" s="1">
        <v>103</v>
      </c>
      <c r="O9" s="1"/>
      <c r="P9" s="1">
        <f>L9/5</f>
        <v>22.4</v>
      </c>
      <c r="Q9" s="5">
        <f t="shared" si="4"/>
        <v>57.399999999999977</v>
      </c>
      <c r="R9" s="5"/>
      <c r="S9" s="1"/>
      <c r="T9" s="1">
        <f t="shared" si="2"/>
        <v>11</v>
      </c>
      <c r="U9" s="1">
        <f t="shared" si="3"/>
        <v>8.4375</v>
      </c>
      <c r="V9" s="1">
        <v>20.8</v>
      </c>
      <c r="W9" s="1">
        <v>18</v>
      </c>
      <c r="X9" s="1">
        <v>16</v>
      </c>
      <c r="Y9" s="1">
        <v>19.399999999999999</v>
      </c>
      <c r="Z9" s="1">
        <v>19</v>
      </c>
      <c r="AA9" s="1">
        <v>20</v>
      </c>
      <c r="AB9" s="1"/>
      <c r="AC9" s="1">
        <f>Q9*G9</f>
        <v>22.959999999999994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38</v>
      </c>
      <c r="C10" s="1"/>
      <c r="D10" s="1">
        <v>150</v>
      </c>
      <c r="E10" s="1">
        <v>150</v>
      </c>
      <c r="F10" s="1"/>
      <c r="G10" s="6">
        <v>0</v>
      </c>
      <c r="H10" s="1" t="e">
        <v>#N/A</v>
      </c>
      <c r="I10" s="1"/>
      <c r="J10" s="1">
        <v>150</v>
      </c>
      <c r="K10" s="1">
        <f t="shared" si="0"/>
        <v>0</v>
      </c>
      <c r="L10" s="1">
        <f t="shared" si="1"/>
        <v>0</v>
      </c>
      <c r="M10" s="1">
        <v>150</v>
      </c>
      <c r="N10" s="1">
        <v>0</v>
      </c>
      <c r="O10" s="1"/>
      <c r="P10" s="1">
        <f>L10/5</f>
        <v>0</v>
      </c>
      <c r="Q10" s="5"/>
      <c r="R10" s="5"/>
      <c r="S10" s="1"/>
      <c r="T10" s="1" t="e">
        <f t="shared" si="2"/>
        <v>#DIV/0!</v>
      </c>
      <c r="U10" s="1" t="e">
        <f t="shared" si="3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f>Q10*G10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38</v>
      </c>
      <c r="C11" s="1">
        <v>865</v>
      </c>
      <c r="D11" s="1">
        <v>184</v>
      </c>
      <c r="E11" s="1">
        <v>451</v>
      </c>
      <c r="F11" s="1">
        <v>518</v>
      </c>
      <c r="G11" s="6">
        <v>0.45</v>
      </c>
      <c r="H11" s="1">
        <v>45</v>
      </c>
      <c r="I11" s="1"/>
      <c r="J11" s="1">
        <v>441</v>
      </c>
      <c r="K11" s="1">
        <f t="shared" si="0"/>
        <v>10</v>
      </c>
      <c r="L11" s="1">
        <f t="shared" si="1"/>
        <v>451</v>
      </c>
      <c r="M11" s="1"/>
      <c r="N11" s="1">
        <v>416</v>
      </c>
      <c r="O11" s="1"/>
      <c r="P11" s="1">
        <f>L11/5</f>
        <v>90.2</v>
      </c>
      <c r="Q11" s="5">
        <f t="shared" ref="Q11:Q12" si="5">11*P11-O11-N11-F11</f>
        <v>58.200000000000045</v>
      </c>
      <c r="R11" s="5"/>
      <c r="S11" s="1"/>
      <c r="T11" s="1">
        <f t="shared" si="2"/>
        <v>11</v>
      </c>
      <c r="U11" s="1">
        <f t="shared" si="3"/>
        <v>10.354767184035476</v>
      </c>
      <c r="V11" s="1">
        <v>95.8</v>
      </c>
      <c r="W11" s="1">
        <v>84.8</v>
      </c>
      <c r="X11" s="1">
        <v>90</v>
      </c>
      <c r="Y11" s="1">
        <v>117.2</v>
      </c>
      <c r="Z11" s="1">
        <v>60.8</v>
      </c>
      <c r="AA11" s="1">
        <v>84</v>
      </c>
      <c r="AB11" s="1" t="s">
        <v>41</v>
      </c>
      <c r="AC11" s="1">
        <f>Q11*G11</f>
        <v>26.190000000000023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38</v>
      </c>
      <c r="C12" s="1">
        <v>1541</v>
      </c>
      <c r="D12" s="1">
        <v>60</v>
      </c>
      <c r="E12" s="1">
        <v>565</v>
      </c>
      <c r="F12" s="1">
        <v>808</v>
      </c>
      <c r="G12" s="6">
        <v>0.45</v>
      </c>
      <c r="H12" s="1">
        <v>45</v>
      </c>
      <c r="I12" s="1"/>
      <c r="J12" s="1">
        <v>585</v>
      </c>
      <c r="K12" s="1">
        <f t="shared" si="0"/>
        <v>-20</v>
      </c>
      <c r="L12" s="1">
        <f t="shared" si="1"/>
        <v>565</v>
      </c>
      <c r="M12" s="1"/>
      <c r="N12" s="1">
        <v>442</v>
      </c>
      <c r="O12" s="1"/>
      <c r="P12" s="1">
        <f>L12/5</f>
        <v>113</v>
      </c>
      <c r="Q12" s="5"/>
      <c r="R12" s="5"/>
      <c r="S12" s="1"/>
      <c r="T12" s="1">
        <f t="shared" si="2"/>
        <v>11.061946902654867</v>
      </c>
      <c r="U12" s="1">
        <f t="shared" si="3"/>
        <v>11.061946902654867</v>
      </c>
      <c r="V12" s="1">
        <v>138.6</v>
      </c>
      <c r="W12" s="1">
        <v>132</v>
      </c>
      <c r="X12" s="1">
        <v>117.6</v>
      </c>
      <c r="Y12" s="1">
        <v>175.6</v>
      </c>
      <c r="Z12" s="1">
        <v>125.2</v>
      </c>
      <c r="AA12" s="1">
        <v>151.80000000000001</v>
      </c>
      <c r="AB12" s="1"/>
      <c r="AC12" s="1">
        <f>Q12*G12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38</v>
      </c>
      <c r="C13" s="1"/>
      <c r="D13" s="1">
        <v>90</v>
      </c>
      <c r="E13" s="1">
        <v>90</v>
      </c>
      <c r="F13" s="1"/>
      <c r="G13" s="6">
        <v>0</v>
      </c>
      <c r="H13" s="1" t="e">
        <v>#N/A</v>
      </c>
      <c r="I13" s="1"/>
      <c r="J13" s="1">
        <v>90</v>
      </c>
      <c r="K13" s="1">
        <f t="shared" si="0"/>
        <v>0</v>
      </c>
      <c r="L13" s="1">
        <f t="shared" si="1"/>
        <v>0</v>
      </c>
      <c r="M13" s="1">
        <v>90</v>
      </c>
      <c r="N13" s="1">
        <v>0</v>
      </c>
      <c r="O13" s="1"/>
      <c r="P13" s="1">
        <f>L13/5</f>
        <v>0</v>
      </c>
      <c r="Q13" s="5"/>
      <c r="R13" s="5"/>
      <c r="S13" s="1"/>
      <c r="T13" s="1" t="e">
        <f t="shared" si="2"/>
        <v>#DIV/0!</v>
      </c>
      <c r="U13" s="1" t="e">
        <f t="shared" si="3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/>
      <c r="AC13" s="1">
        <f>Q13*G13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38</v>
      </c>
      <c r="C14" s="1">
        <v>56</v>
      </c>
      <c r="D14" s="1">
        <v>270</v>
      </c>
      <c r="E14" s="1">
        <v>290</v>
      </c>
      <c r="F14" s="1">
        <v>26</v>
      </c>
      <c r="G14" s="6">
        <v>0.17</v>
      </c>
      <c r="H14" s="1">
        <v>180</v>
      </c>
      <c r="I14" s="1"/>
      <c r="J14" s="1">
        <v>290</v>
      </c>
      <c r="K14" s="1">
        <f t="shared" si="0"/>
        <v>0</v>
      </c>
      <c r="L14" s="1">
        <f t="shared" si="1"/>
        <v>35</v>
      </c>
      <c r="M14" s="1">
        <v>255</v>
      </c>
      <c r="N14" s="1">
        <v>18</v>
      </c>
      <c r="O14" s="1"/>
      <c r="P14" s="1">
        <f>L14/5</f>
        <v>7</v>
      </c>
      <c r="Q14" s="5">
        <f>11*P14-O14-N14-F14</f>
        <v>33</v>
      </c>
      <c r="R14" s="5"/>
      <c r="S14" s="1"/>
      <c r="T14" s="1">
        <f t="shared" si="2"/>
        <v>11</v>
      </c>
      <c r="U14" s="1">
        <f t="shared" si="3"/>
        <v>6.2857142857142856</v>
      </c>
      <c r="V14" s="1">
        <v>5.4</v>
      </c>
      <c r="W14" s="1">
        <v>5.2</v>
      </c>
      <c r="X14" s="1">
        <v>6.4</v>
      </c>
      <c r="Y14" s="1">
        <v>6</v>
      </c>
      <c r="Z14" s="1">
        <v>3.6</v>
      </c>
      <c r="AA14" s="1">
        <v>6.4</v>
      </c>
      <c r="AB14" s="1"/>
      <c r="AC14" s="1">
        <f>Q14*G14</f>
        <v>5.61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38</v>
      </c>
      <c r="C15" s="1"/>
      <c r="D15" s="1">
        <v>60</v>
      </c>
      <c r="E15" s="1">
        <v>60</v>
      </c>
      <c r="F15" s="1"/>
      <c r="G15" s="6">
        <v>0</v>
      </c>
      <c r="H15" s="1" t="e">
        <v>#N/A</v>
      </c>
      <c r="I15" s="1"/>
      <c r="J15" s="1">
        <v>60</v>
      </c>
      <c r="K15" s="1">
        <f t="shared" si="0"/>
        <v>0</v>
      </c>
      <c r="L15" s="1">
        <f t="shared" si="1"/>
        <v>0</v>
      </c>
      <c r="M15" s="1">
        <v>60</v>
      </c>
      <c r="N15" s="1">
        <v>0</v>
      </c>
      <c r="O15" s="1"/>
      <c r="P15" s="1">
        <f>L15/5</f>
        <v>0</v>
      </c>
      <c r="Q15" s="5"/>
      <c r="R15" s="5"/>
      <c r="S15" s="1"/>
      <c r="T15" s="1" t="e">
        <f t="shared" si="2"/>
        <v>#DIV/0!</v>
      </c>
      <c r="U15" s="1" t="e">
        <f t="shared" si="3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/>
      <c r="AC15" s="1">
        <f>Q15*G15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38</v>
      </c>
      <c r="C16" s="1">
        <v>41</v>
      </c>
      <c r="D16" s="1"/>
      <c r="E16" s="1">
        <v>13</v>
      </c>
      <c r="F16" s="1">
        <v>27</v>
      </c>
      <c r="G16" s="6">
        <v>0</v>
      </c>
      <c r="H16" s="1">
        <v>60</v>
      </c>
      <c r="I16" s="1"/>
      <c r="J16" s="1">
        <v>13</v>
      </c>
      <c r="K16" s="1">
        <f t="shared" si="0"/>
        <v>0</v>
      </c>
      <c r="L16" s="1">
        <f t="shared" si="1"/>
        <v>13</v>
      </c>
      <c r="M16" s="1"/>
      <c r="N16" s="1">
        <v>0</v>
      </c>
      <c r="O16" s="1"/>
      <c r="P16" s="1">
        <f>L16/5</f>
        <v>2.6</v>
      </c>
      <c r="Q16" s="5"/>
      <c r="R16" s="5"/>
      <c r="S16" s="1"/>
      <c r="T16" s="1">
        <f t="shared" si="2"/>
        <v>10.384615384615385</v>
      </c>
      <c r="U16" s="1">
        <f t="shared" si="3"/>
        <v>10.384615384615385</v>
      </c>
      <c r="V16" s="1">
        <v>7</v>
      </c>
      <c r="W16" s="1">
        <v>6</v>
      </c>
      <c r="X16" s="1">
        <v>3.4</v>
      </c>
      <c r="Y16" s="1">
        <v>2.8</v>
      </c>
      <c r="Z16" s="1">
        <v>2</v>
      </c>
      <c r="AA16" s="1">
        <v>7.2</v>
      </c>
      <c r="AB16" s="1" t="s">
        <v>47</v>
      </c>
      <c r="AC16" s="1">
        <f>Q16*G16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38</v>
      </c>
      <c r="C17" s="1"/>
      <c r="D17" s="1">
        <v>240</v>
      </c>
      <c r="E17" s="1">
        <v>240</v>
      </c>
      <c r="F17" s="1"/>
      <c r="G17" s="6">
        <v>0</v>
      </c>
      <c r="H17" s="1" t="e">
        <v>#N/A</v>
      </c>
      <c r="I17" s="1"/>
      <c r="J17" s="1">
        <v>240</v>
      </c>
      <c r="K17" s="1">
        <f t="shared" si="0"/>
        <v>0</v>
      </c>
      <c r="L17" s="1">
        <f t="shared" si="1"/>
        <v>0</v>
      </c>
      <c r="M17" s="1">
        <v>240</v>
      </c>
      <c r="N17" s="1">
        <v>0</v>
      </c>
      <c r="O17" s="1"/>
      <c r="P17" s="1">
        <f>L17/5</f>
        <v>0</v>
      </c>
      <c r="Q17" s="5"/>
      <c r="R17" s="5"/>
      <c r="S17" s="1"/>
      <c r="T17" s="1" t="e">
        <f t="shared" si="2"/>
        <v>#DIV/0!</v>
      </c>
      <c r="U17" s="1" t="e">
        <f t="shared" si="3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>Q17*G17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38</v>
      </c>
      <c r="C18" s="1"/>
      <c r="D18" s="1">
        <v>200</v>
      </c>
      <c r="E18" s="1">
        <v>200</v>
      </c>
      <c r="F18" s="1"/>
      <c r="G18" s="6">
        <v>0</v>
      </c>
      <c r="H18" s="1" t="e">
        <v>#N/A</v>
      </c>
      <c r="I18" s="1"/>
      <c r="J18" s="1">
        <v>200</v>
      </c>
      <c r="K18" s="1">
        <f t="shared" si="0"/>
        <v>0</v>
      </c>
      <c r="L18" s="1">
        <f t="shared" si="1"/>
        <v>0</v>
      </c>
      <c r="M18" s="1">
        <v>200</v>
      </c>
      <c r="N18" s="1">
        <v>0</v>
      </c>
      <c r="O18" s="1"/>
      <c r="P18" s="1">
        <f>L18/5</f>
        <v>0</v>
      </c>
      <c r="Q18" s="5"/>
      <c r="R18" s="5"/>
      <c r="S18" s="1"/>
      <c r="T18" s="1" t="e">
        <f t="shared" si="2"/>
        <v>#DIV/0!</v>
      </c>
      <c r="U18" s="1" t="e">
        <f t="shared" si="3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>Q18*G18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38</v>
      </c>
      <c r="C19" s="1">
        <v>54</v>
      </c>
      <c r="D19" s="1">
        <v>150</v>
      </c>
      <c r="E19" s="1">
        <v>200</v>
      </c>
      <c r="F19" s="1"/>
      <c r="G19" s="6">
        <v>0.3</v>
      </c>
      <c r="H19" s="1">
        <v>40</v>
      </c>
      <c r="I19" s="1"/>
      <c r="J19" s="1">
        <v>203</v>
      </c>
      <c r="K19" s="1">
        <f t="shared" si="0"/>
        <v>-3</v>
      </c>
      <c r="L19" s="1">
        <f t="shared" si="1"/>
        <v>50</v>
      </c>
      <c r="M19" s="1">
        <v>150</v>
      </c>
      <c r="N19" s="1">
        <v>10</v>
      </c>
      <c r="O19" s="1"/>
      <c r="P19" s="1">
        <f>L19/5</f>
        <v>10</v>
      </c>
      <c r="Q19" s="5">
        <f>6*P19-O19-N19-F19</f>
        <v>50</v>
      </c>
      <c r="R19" s="5"/>
      <c r="S19" s="1"/>
      <c r="T19" s="1">
        <f t="shared" si="2"/>
        <v>6</v>
      </c>
      <c r="U19" s="1">
        <f t="shared" si="3"/>
        <v>1</v>
      </c>
      <c r="V19" s="1">
        <v>4</v>
      </c>
      <c r="W19" s="1">
        <v>3.2</v>
      </c>
      <c r="X19" s="1">
        <v>4.4000000000000004</v>
      </c>
      <c r="Y19" s="1">
        <v>5.8</v>
      </c>
      <c r="Z19" s="1">
        <v>4.4000000000000004</v>
      </c>
      <c r="AA19" s="1">
        <v>6.4</v>
      </c>
      <c r="AB19" s="1"/>
      <c r="AC19" s="1">
        <f>Q19*G19</f>
        <v>15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38</v>
      </c>
      <c r="C20" s="1"/>
      <c r="D20" s="1">
        <v>54</v>
      </c>
      <c r="E20" s="1">
        <v>54</v>
      </c>
      <c r="F20" s="1"/>
      <c r="G20" s="6">
        <v>0</v>
      </c>
      <c r="H20" s="1" t="e">
        <v>#N/A</v>
      </c>
      <c r="I20" s="1"/>
      <c r="J20" s="1">
        <v>54</v>
      </c>
      <c r="K20" s="1">
        <f t="shared" si="0"/>
        <v>0</v>
      </c>
      <c r="L20" s="1">
        <f t="shared" si="1"/>
        <v>0</v>
      </c>
      <c r="M20" s="1">
        <v>54</v>
      </c>
      <c r="N20" s="1">
        <v>0</v>
      </c>
      <c r="O20" s="1"/>
      <c r="P20" s="1">
        <f>L20/5</f>
        <v>0</v>
      </c>
      <c r="Q20" s="5"/>
      <c r="R20" s="5"/>
      <c r="S20" s="1"/>
      <c r="T20" s="1" t="e">
        <f t="shared" si="2"/>
        <v>#DIV/0!</v>
      </c>
      <c r="U20" s="1" t="e">
        <f t="shared" si="3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>Q20*G20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38</v>
      </c>
      <c r="C21" s="1">
        <v>88</v>
      </c>
      <c r="D21" s="1">
        <v>150</v>
      </c>
      <c r="E21" s="1">
        <v>69</v>
      </c>
      <c r="F21" s="1">
        <v>150</v>
      </c>
      <c r="G21" s="6">
        <v>0.17</v>
      </c>
      <c r="H21" s="1">
        <v>180</v>
      </c>
      <c r="I21" s="1"/>
      <c r="J21" s="1">
        <v>80</v>
      </c>
      <c r="K21" s="1">
        <f t="shared" si="0"/>
        <v>-11</v>
      </c>
      <c r="L21" s="1">
        <f t="shared" si="1"/>
        <v>69</v>
      </c>
      <c r="M21" s="1"/>
      <c r="N21" s="1">
        <v>80</v>
      </c>
      <c r="O21" s="1"/>
      <c r="P21" s="1">
        <f>L21/5</f>
        <v>13.8</v>
      </c>
      <c r="Q21" s="5"/>
      <c r="R21" s="5"/>
      <c r="S21" s="1"/>
      <c r="T21" s="1">
        <f t="shared" si="2"/>
        <v>16.666666666666664</v>
      </c>
      <c r="U21" s="1">
        <f t="shared" si="3"/>
        <v>16.666666666666664</v>
      </c>
      <c r="V21" s="1">
        <v>20.399999999999999</v>
      </c>
      <c r="W21" s="1">
        <v>20.6</v>
      </c>
      <c r="X21" s="1">
        <v>14.4</v>
      </c>
      <c r="Y21" s="1">
        <v>17</v>
      </c>
      <c r="Z21" s="1">
        <v>11.8</v>
      </c>
      <c r="AA21" s="1">
        <v>13.2</v>
      </c>
      <c r="AB21" s="1"/>
      <c r="AC21" s="1">
        <f>Q21*G21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38</v>
      </c>
      <c r="C22" s="1"/>
      <c r="D22" s="1">
        <v>90</v>
      </c>
      <c r="E22" s="1">
        <v>90</v>
      </c>
      <c r="F22" s="1"/>
      <c r="G22" s="6">
        <v>0</v>
      </c>
      <c r="H22" s="1" t="e">
        <v>#N/A</v>
      </c>
      <c r="I22" s="1"/>
      <c r="J22" s="1">
        <v>90</v>
      </c>
      <c r="K22" s="1">
        <f t="shared" si="0"/>
        <v>0</v>
      </c>
      <c r="L22" s="1">
        <f t="shared" si="1"/>
        <v>0</v>
      </c>
      <c r="M22" s="1">
        <v>90</v>
      </c>
      <c r="N22" s="1">
        <v>0</v>
      </c>
      <c r="O22" s="1"/>
      <c r="P22" s="1">
        <f>L22/5</f>
        <v>0</v>
      </c>
      <c r="Q22" s="5"/>
      <c r="R22" s="5"/>
      <c r="S22" s="1"/>
      <c r="T22" s="1" t="e">
        <f t="shared" si="2"/>
        <v>#DIV/0!</v>
      </c>
      <c r="U22" s="1" t="e">
        <f t="shared" si="3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>
        <f>Q22*G22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38</v>
      </c>
      <c r="C23" s="1"/>
      <c r="D23" s="1">
        <v>164</v>
      </c>
      <c r="E23" s="1">
        <v>164</v>
      </c>
      <c r="F23" s="1"/>
      <c r="G23" s="6">
        <v>0</v>
      </c>
      <c r="H23" s="1" t="e">
        <v>#N/A</v>
      </c>
      <c r="I23" s="1"/>
      <c r="J23" s="1">
        <v>164</v>
      </c>
      <c r="K23" s="1">
        <f t="shared" si="0"/>
        <v>0</v>
      </c>
      <c r="L23" s="1">
        <f t="shared" si="1"/>
        <v>0</v>
      </c>
      <c r="M23" s="1">
        <v>164</v>
      </c>
      <c r="N23" s="1">
        <v>0</v>
      </c>
      <c r="O23" s="1"/>
      <c r="P23" s="1">
        <f>L23/5</f>
        <v>0</v>
      </c>
      <c r="Q23" s="5"/>
      <c r="R23" s="5"/>
      <c r="S23" s="1"/>
      <c r="T23" s="1" t="e">
        <f t="shared" si="2"/>
        <v>#DIV/0!</v>
      </c>
      <c r="U23" s="1" t="e">
        <f t="shared" si="3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>
        <f>Q23*G23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38</v>
      </c>
      <c r="C24" s="1"/>
      <c r="D24" s="1">
        <v>120</v>
      </c>
      <c r="E24" s="1">
        <v>120</v>
      </c>
      <c r="F24" s="1"/>
      <c r="G24" s="6">
        <v>0</v>
      </c>
      <c r="H24" s="1" t="e">
        <v>#N/A</v>
      </c>
      <c r="I24" s="1"/>
      <c r="J24" s="1">
        <v>120</v>
      </c>
      <c r="K24" s="1">
        <f t="shared" si="0"/>
        <v>0</v>
      </c>
      <c r="L24" s="1">
        <f t="shared" si="1"/>
        <v>0</v>
      </c>
      <c r="M24" s="1">
        <v>120</v>
      </c>
      <c r="N24" s="1">
        <v>0</v>
      </c>
      <c r="O24" s="1"/>
      <c r="P24" s="1">
        <f>L24/5</f>
        <v>0</v>
      </c>
      <c r="Q24" s="5"/>
      <c r="R24" s="5"/>
      <c r="S24" s="1"/>
      <c r="T24" s="1" t="e">
        <f t="shared" si="2"/>
        <v>#DIV/0!</v>
      </c>
      <c r="U24" s="1" t="e">
        <f t="shared" si="3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>Q24*G24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38</v>
      </c>
      <c r="C25" s="1"/>
      <c r="D25" s="1">
        <v>120</v>
      </c>
      <c r="E25" s="1">
        <v>120</v>
      </c>
      <c r="F25" s="1"/>
      <c r="G25" s="6">
        <v>0</v>
      </c>
      <c r="H25" s="1" t="e">
        <v>#N/A</v>
      </c>
      <c r="I25" s="1"/>
      <c r="J25" s="1">
        <v>120</v>
      </c>
      <c r="K25" s="1">
        <f t="shared" si="0"/>
        <v>0</v>
      </c>
      <c r="L25" s="1">
        <f t="shared" si="1"/>
        <v>0</v>
      </c>
      <c r="M25" s="1">
        <v>120</v>
      </c>
      <c r="N25" s="1">
        <v>0</v>
      </c>
      <c r="O25" s="1"/>
      <c r="P25" s="1">
        <f>L25/5</f>
        <v>0</v>
      </c>
      <c r="Q25" s="5"/>
      <c r="R25" s="5"/>
      <c r="S25" s="1"/>
      <c r="T25" s="1" t="e">
        <f t="shared" si="2"/>
        <v>#DIV/0!</v>
      </c>
      <c r="U25" s="1" t="e">
        <f t="shared" si="3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f>Q25*G25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38</v>
      </c>
      <c r="C26" s="1">
        <v>6</v>
      </c>
      <c r="D26" s="1">
        <v>126</v>
      </c>
      <c r="E26" s="1">
        <v>121</v>
      </c>
      <c r="F26" s="1"/>
      <c r="G26" s="6">
        <v>0.35</v>
      </c>
      <c r="H26" s="1">
        <v>45</v>
      </c>
      <c r="I26" s="1"/>
      <c r="J26" s="1">
        <v>122</v>
      </c>
      <c r="K26" s="1">
        <f t="shared" si="0"/>
        <v>-1</v>
      </c>
      <c r="L26" s="1">
        <f t="shared" si="1"/>
        <v>1</v>
      </c>
      <c r="M26" s="1">
        <v>120</v>
      </c>
      <c r="N26" s="1">
        <v>0</v>
      </c>
      <c r="O26" s="1"/>
      <c r="P26" s="1">
        <f>L26/5</f>
        <v>0.2</v>
      </c>
      <c r="Q26" s="10">
        <v>10</v>
      </c>
      <c r="R26" s="5"/>
      <c r="S26" s="1"/>
      <c r="T26" s="1">
        <f t="shared" si="2"/>
        <v>50</v>
      </c>
      <c r="U26" s="1">
        <f t="shared" si="3"/>
        <v>0</v>
      </c>
      <c r="V26" s="1">
        <v>0</v>
      </c>
      <c r="W26" s="1">
        <v>0.2</v>
      </c>
      <c r="X26" s="1">
        <v>1.2</v>
      </c>
      <c r="Y26" s="1">
        <v>1</v>
      </c>
      <c r="Z26" s="1">
        <v>0.6</v>
      </c>
      <c r="AA26" s="1">
        <v>0.8</v>
      </c>
      <c r="AB26" s="1"/>
      <c r="AC26" s="1">
        <f>Q26*G26</f>
        <v>3.5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38</v>
      </c>
      <c r="C27" s="1"/>
      <c r="D27" s="1">
        <v>198</v>
      </c>
      <c r="E27" s="1">
        <v>198</v>
      </c>
      <c r="F27" s="1"/>
      <c r="G27" s="6">
        <v>0</v>
      </c>
      <c r="H27" s="1" t="e">
        <v>#N/A</v>
      </c>
      <c r="I27" s="1"/>
      <c r="J27" s="1">
        <v>198</v>
      </c>
      <c r="K27" s="1">
        <f t="shared" si="0"/>
        <v>0</v>
      </c>
      <c r="L27" s="1">
        <f t="shared" si="1"/>
        <v>0</v>
      </c>
      <c r="M27" s="1">
        <v>198</v>
      </c>
      <c r="N27" s="1">
        <v>0</v>
      </c>
      <c r="O27" s="1"/>
      <c r="P27" s="1">
        <f>L27/5</f>
        <v>0</v>
      </c>
      <c r="Q27" s="5"/>
      <c r="R27" s="5"/>
      <c r="S27" s="1"/>
      <c r="T27" s="1" t="e">
        <f t="shared" si="2"/>
        <v>#DIV/0!</v>
      </c>
      <c r="U27" s="1" t="e">
        <f t="shared" si="3"/>
        <v>#DIV/0!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/>
      <c r="AC27" s="1">
        <f>Q27*G27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33</v>
      </c>
      <c r="C28" s="1">
        <v>2709.7510000000002</v>
      </c>
      <c r="D28" s="1">
        <v>953.60599999999999</v>
      </c>
      <c r="E28" s="1">
        <v>1719.296</v>
      </c>
      <c r="F28" s="1">
        <v>1612.5050000000001</v>
      </c>
      <c r="G28" s="6">
        <v>1</v>
      </c>
      <c r="H28" s="1">
        <v>55</v>
      </c>
      <c r="I28" s="1"/>
      <c r="J28" s="1">
        <v>1624.3240000000001</v>
      </c>
      <c r="K28" s="1">
        <f t="shared" si="0"/>
        <v>94.97199999999998</v>
      </c>
      <c r="L28" s="1">
        <f t="shared" si="1"/>
        <v>1719.296</v>
      </c>
      <c r="M28" s="1"/>
      <c r="N28" s="1">
        <v>1321</v>
      </c>
      <c r="O28" s="1"/>
      <c r="P28" s="1">
        <f>L28/5</f>
        <v>343.85919999999999</v>
      </c>
      <c r="Q28" s="5">
        <f t="shared" ref="Q28:Q41" si="6">11*P28-O28-N28-F28</f>
        <v>848.94619999999986</v>
      </c>
      <c r="R28" s="5"/>
      <c r="S28" s="1"/>
      <c r="T28" s="1">
        <f t="shared" si="2"/>
        <v>11</v>
      </c>
      <c r="U28" s="1">
        <f t="shared" si="3"/>
        <v>8.5311226222826093</v>
      </c>
      <c r="V28" s="1">
        <v>327.07</v>
      </c>
      <c r="W28" s="1">
        <v>301.90039999999999</v>
      </c>
      <c r="X28" s="1">
        <v>269.685</v>
      </c>
      <c r="Y28" s="1">
        <v>329.09620000000001</v>
      </c>
      <c r="Z28" s="1">
        <v>224.12459999999999</v>
      </c>
      <c r="AA28" s="1">
        <v>259.2552</v>
      </c>
      <c r="AB28" s="1"/>
      <c r="AC28" s="1">
        <f>Q28*G28</f>
        <v>848.94619999999986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33</v>
      </c>
      <c r="C29" s="1">
        <v>7355.3580000000002</v>
      </c>
      <c r="D29" s="1">
        <v>1178.8240000000001</v>
      </c>
      <c r="E29" s="1">
        <v>4064.7820000000002</v>
      </c>
      <c r="F29" s="1">
        <v>4192.2219999999998</v>
      </c>
      <c r="G29" s="6">
        <v>1</v>
      </c>
      <c r="H29" s="1">
        <v>50</v>
      </c>
      <c r="I29" s="1"/>
      <c r="J29" s="1">
        <v>3857.7660000000001</v>
      </c>
      <c r="K29" s="1">
        <f t="shared" si="0"/>
        <v>207.01600000000008</v>
      </c>
      <c r="L29" s="1">
        <f t="shared" si="1"/>
        <v>4064.7820000000002</v>
      </c>
      <c r="M29" s="1"/>
      <c r="N29" s="1">
        <v>781</v>
      </c>
      <c r="O29" s="1"/>
      <c r="P29" s="1">
        <f>L29/5</f>
        <v>812.95640000000003</v>
      </c>
      <c r="Q29" s="5">
        <f>10.5*P29-O29-N29-F29</f>
        <v>3562.8202000000001</v>
      </c>
      <c r="R29" s="5"/>
      <c r="S29" s="1"/>
      <c r="T29" s="1">
        <f t="shared" si="2"/>
        <v>10.5</v>
      </c>
      <c r="U29" s="1">
        <f t="shared" si="3"/>
        <v>6.1174523012550237</v>
      </c>
      <c r="V29" s="1">
        <v>616.65240000000006</v>
      </c>
      <c r="W29" s="1">
        <v>649.18619999999999</v>
      </c>
      <c r="X29" s="1">
        <v>802.38159999999993</v>
      </c>
      <c r="Y29" s="1">
        <v>886.62459999999987</v>
      </c>
      <c r="Z29" s="1">
        <v>627.93039999999996</v>
      </c>
      <c r="AA29" s="1">
        <v>666.96479999999997</v>
      </c>
      <c r="AB29" s="1"/>
      <c r="AC29" s="1">
        <f>Q29*G29</f>
        <v>3562.8202000000001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33</v>
      </c>
      <c r="C30" s="1">
        <v>37.92</v>
      </c>
      <c r="D30" s="1">
        <v>79.551000000000002</v>
      </c>
      <c r="E30" s="1">
        <v>39.622</v>
      </c>
      <c r="F30" s="1">
        <v>62.838999999999999</v>
      </c>
      <c r="G30" s="6">
        <v>1</v>
      </c>
      <c r="H30" s="1">
        <v>55</v>
      </c>
      <c r="I30" s="1"/>
      <c r="J30" s="1">
        <v>35.700000000000003</v>
      </c>
      <c r="K30" s="1">
        <f t="shared" si="0"/>
        <v>3.921999999999997</v>
      </c>
      <c r="L30" s="1">
        <f t="shared" si="1"/>
        <v>39.622</v>
      </c>
      <c r="M30" s="1"/>
      <c r="N30" s="1">
        <v>22</v>
      </c>
      <c r="O30" s="1"/>
      <c r="P30" s="1">
        <f>L30/5</f>
        <v>7.9244000000000003</v>
      </c>
      <c r="Q30" s="5"/>
      <c r="R30" s="5"/>
      <c r="S30" s="1"/>
      <c r="T30" s="1">
        <f t="shared" si="2"/>
        <v>10.706047145525213</v>
      </c>
      <c r="U30" s="1">
        <f t="shared" si="3"/>
        <v>10.706047145525213</v>
      </c>
      <c r="V30" s="1">
        <v>7.2460000000000004</v>
      </c>
      <c r="W30" s="1">
        <v>7.6087999999999996</v>
      </c>
      <c r="X30" s="1">
        <v>4.59</v>
      </c>
      <c r="Y30" s="1">
        <v>6.5212000000000003</v>
      </c>
      <c r="Z30" s="1">
        <v>4.9363999999999999</v>
      </c>
      <c r="AA30" s="1">
        <v>3.5198</v>
      </c>
      <c r="AB30" s="1"/>
      <c r="AC30" s="1">
        <f>Q30*G30</f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33</v>
      </c>
      <c r="C31" s="1">
        <v>2632.616</v>
      </c>
      <c r="D31" s="1">
        <v>1893.105</v>
      </c>
      <c r="E31" s="1">
        <v>2178.3119999999999</v>
      </c>
      <c r="F31" s="1">
        <v>1943.5920000000001</v>
      </c>
      <c r="G31" s="6">
        <v>1</v>
      </c>
      <c r="H31" s="1">
        <v>55</v>
      </c>
      <c r="I31" s="1"/>
      <c r="J31" s="1">
        <v>2055.1390000000001</v>
      </c>
      <c r="K31" s="1">
        <f t="shared" si="0"/>
        <v>123.17299999999977</v>
      </c>
      <c r="L31" s="1">
        <f t="shared" si="1"/>
        <v>2178.3119999999999</v>
      </c>
      <c r="M31" s="1"/>
      <c r="N31" s="1">
        <v>1118</v>
      </c>
      <c r="O31" s="1"/>
      <c r="P31" s="1">
        <f>L31/5</f>
        <v>435.66239999999999</v>
      </c>
      <c r="Q31" s="5">
        <f t="shared" si="6"/>
        <v>1730.6943999999999</v>
      </c>
      <c r="R31" s="5"/>
      <c r="S31" s="1"/>
      <c r="T31" s="1">
        <f t="shared" si="2"/>
        <v>11</v>
      </c>
      <c r="U31" s="1">
        <f t="shared" si="3"/>
        <v>7.0274414317140979</v>
      </c>
      <c r="V31" s="1">
        <v>374.31479999999999</v>
      </c>
      <c r="W31" s="1">
        <v>371.23899999999998</v>
      </c>
      <c r="X31" s="1">
        <v>341.5498</v>
      </c>
      <c r="Y31" s="1">
        <v>398.51819999999998</v>
      </c>
      <c r="Z31" s="1">
        <v>177.19479999999999</v>
      </c>
      <c r="AA31" s="1">
        <v>149.47640000000001</v>
      </c>
      <c r="AB31" s="1"/>
      <c r="AC31" s="1">
        <f>Q31*G31</f>
        <v>1730.6943999999999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33</v>
      </c>
      <c r="C32" s="1">
        <v>5892.7839999999997</v>
      </c>
      <c r="D32" s="1">
        <v>3710.2919999999999</v>
      </c>
      <c r="E32" s="1">
        <v>5487.7020000000002</v>
      </c>
      <c r="F32" s="1">
        <v>3736.0390000000002</v>
      </c>
      <c r="G32" s="6">
        <v>1</v>
      </c>
      <c r="H32" s="1">
        <v>60</v>
      </c>
      <c r="I32" s="1"/>
      <c r="J32" s="1">
        <v>5180.2079999999996</v>
      </c>
      <c r="K32" s="1">
        <f t="shared" si="0"/>
        <v>307.4940000000006</v>
      </c>
      <c r="L32" s="1">
        <f t="shared" si="1"/>
        <v>5487.7020000000002</v>
      </c>
      <c r="M32" s="1"/>
      <c r="N32" s="1">
        <v>2651</v>
      </c>
      <c r="O32" s="1">
        <v>1500</v>
      </c>
      <c r="P32" s="1">
        <f>L32/5</f>
        <v>1097.5404000000001</v>
      </c>
      <c r="Q32" s="5">
        <f>10.5*P32-O32-N32-F32</f>
        <v>3637.1352000000011</v>
      </c>
      <c r="R32" s="5"/>
      <c r="S32" s="1"/>
      <c r="T32" s="1">
        <f t="shared" si="2"/>
        <v>10.5</v>
      </c>
      <c r="U32" s="1">
        <f t="shared" si="3"/>
        <v>7.1861035821551535</v>
      </c>
      <c r="V32" s="1">
        <v>942.52019999999993</v>
      </c>
      <c r="W32" s="1">
        <v>832.54259999999999</v>
      </c>
      <c r="X32" s="1">
        <v>612.59860000000003</v>
      </c>
      <c r="Y32" s="1">
        <v>856.01900000000001</v>
      </c>
      <c r="Z32" s="1">
        <v>894.97039999999993</v>
      </c>
      <c r="AA32" s="1">
        <v>979.02600000000007</v>
      </c>
      <c r="AB32" s="1"/>
      <c r="AC32" s="1">
        <f>Q32*G32</f>
        <v>3637.1352000000011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33</v>
      </c>
      <c r="C33" s="1">
        <v>296.14</v>
      </c>
      <c r="D33" s="1">
        <v>74.23</v>
      </c>
      <c r="E33" s="1">
        <v>211.684</v>
      </c>
      <c r="F33" s="1">
        <v>124.764</v>
      </c>
      <c r="G33" s="6">
        <v>1</v>
      </c>
      <c r="H33" s="1">
        <v>50</v>
      </c>
      <c r="I33" s="1"/>
      <c r="J33" s="1">
        <v>199.94200000000001</v>
      </c>
      <c r="K33" s="1">
        <f t="shared" si="0"/>
        <v>11.74199999999999</v>
      </c>
      <c r="L33" s="1">
        <f t="shared" si="1"/>
        <v>211.684</v>
      </c>
      <c r="M33" s="1"/>
      <c r="N33" s="1">
        <v>236</v>
      </c>
      <c r="O33" s="1"/>
      <c r="P33" s="1">
        <f>L33/5</f>
        <v>42.336799999999997</v>
      </c>
      <c r="Q33" s="5">
        <f t="shared" si="6"/>
        <v>104.94079999999998</v>
      </c>
      <c r="R33" s="5"/>
      <c r="S33" s="1"/>
      <c r="T33" s="1">
        <f t="shared" si="2"/>
        <v>11</v>
      </c>
      <c r="U33" s="1">
        <f t="shared" si="3"/>
        <v>8.5212864458343578</v>
      </c>
      <c r="V33" s="1">
        <v>37.802</v>
      </c>
      <c r="W33" s="1">
        <v>30.2422</v>
      </c>
      <c r="X33" s="1">
        <v>32.546199999999999</v>
      </c>
      <c r="Y33" s="1">
        <v>36.799799999999998</v>
      </c>
      <c r="Z33" s="1">
        <v>29.1646</v>
      </c>
      <c r="AA33" s="1">
        <v>39.025399999999998</v>
      </c>
      <c r="AB33" s="1"/>
      <c r="AC33" s="1">
        <f>Q33*G33</f>
        <v>104.94079999999998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33</v>
      </c>
      <c r="C34" s="1">
        <v>3650.377</v>
      </c>
      <c r="D34" s="1">
        <v>438.73899999999998</v>
      </c>
      <c r="E34" s="1">
        <v>2014.998</v>
      </c>
      <c r="F34" s="1">
        <v>1686.962</v>
      </c>
      <c r="G34" s="6">
        <v>1</v>
      </c>
      <c r="H34" s="1">
        <v>55</v>
      </c>
      <c r="I34" s="1"/>
      <c r="J34" s="1">
        <v>1918.3409999999999</v>
      </c>
      <c r="K34" s="1">
        <f t="shared" si="0"/>
        <v>96.657000000000153</v>
      </c>
      <c r="L34" s="1">
        <f t="shared" si="1"/>
        <v>2014.998</v>
      </c>
      <c r="M34" s="1"/>
      <c r="N34" s="1">
        <v>1002</v>
      </c>
      <c r="O34" s="1">
        <v>500</v>
      </c>
      <c r="P34" s="1">
        <f>L34/5</f>
        <v>402.99959999999999</v>
      </c>
      <c r="Q34" s="5">
        <f t="shared" si="6"/>
        <v>1244.0336000000002</v>
      </c>
      <c r="R34" s="5"/>
      <c r="S34" s="1"/>
      <c r="T34" s="1">
        <f t="shared" si="2"/>
        <v>11</v>
      </c>
      <c r="U34" s="1">
        <f t="shared" si="3"/>
        <v>7.9130649261190333</v>
      </c>
      <c r="V34" s="1">
        <v>368.9366</v>
      </c>
      <c r="W34" s="1">
        <v>338.447</v>
      </c>
      <c r="X34" s="1">
        <v>329.59399999999999</v>
      </c>
      <c r="Y34" s="1">
        <v>434.70260000000002</v>
      </c>
      <c r="Z34" s="1">
        <v>349.72719999999998</v>
      </c>
      <c r="AA34" s="1">
        <v>368.94479999999999</v>
      </c>
      <c r="AB34" s="1"/>
      <c r="AC34" s="1">
        <f>Q34*G34</f>
        <v>1244.0336000000002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33</v>
      </c>
      <c r="C35" s="1">
        <v>6069.8580000000002</v>
      </c>
      <c r="D35" s="1">
        <v>1792.123</v>
      </c>
      <c r="E35" s="1">
        <v>4331.7610000000004</v>
      </c>
      <c r="F35" s="1">
        <v>3195.931</v>
      </c>
      <c r="G35" s="6">
        <v>1</v>
      </c>
      <c r="H35" s="1">
        <v>60</v>
      </c>
      <c r="I35" s="1"/>
      <c r="J35" s="1">
        <v>3998.6840000000002</v>
      </c>
      <c r="K35" s="1">
        <f t="shared" si="0"/>
        <v>333.07700000000023</v>
      </c>
      <c r="L35" s="1">
        <f t="shared" si="1"/>
        <v>4331.7610000000004</v>
      </c>
      <c r="M35" s="1"/>
      <c r="N35" s="1">
        <v>858</v>
      </c>
      <c r="O35" s="1">
        <v>500</v>
      </c>
      <c r="P35" s="1">
        <f>L35/5</f>
        <v>866.35220000000004</v>
      </c>
      <c r="Q35" s="5">
        <f>10.5*P35-O35-N35-F35</f>
        <v>4542.7670999999991</v>
      </c>
      <c r="R35" s="5"/>
      <c r="S35" s="1"/>
      <c r="T35" s="1">
        <f t="shared" si="2"/>
        <v>10.499999999999998</v>
      </c>
      <c r="U35" s="1">
        <f t="shared" si="3"/>
        <v>5.2564430493741465</v>
      </c>
      <c r="V35" s="1">
        <v>618.72239999999999</v>
      </c>
      <c r="W35" s="1">
        <v>684.38300000000004</v>
      </c>
      <c r="X35" s="1">
        <v>731.8184</v>
      </c>
      <c r="Y35" s="1">
        <v>780.80240000000003</v>
      </c>
      <c r="Z35" s="1">
        <v>631.99939999999992</v>
      </c>
      <c r="AA35" s="1">
        <v>686.78359999999998</v>
      </c>
      <c r="AB35" s="1"/>
      <c r="AC35" s="1">
        <f>Q35*G35</f>
        <v>4542.7670999999991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33</v>
      </c>
      <c r="C36" s="1">
        <v>3655.9609999999998</v>
      </c>
      <c r="D36" s="1">
        <v>414.35500000000002</v>
      </c>
      <c r="E36" s="1">
        <v>2035.98</v>
      </c>
      <c r="F36" s="1">
        <v>1563.8530000000001</v>
      </c>
      <c r="G36" s="6">
        <v>1</v>
      </c>
      <c r="H36" s="1">
        <v>60</v>
      </c>
      <c r="I36" s="1"/>
      <c r="J36" s="1">
        <v>1976.1759999999999</v>
      </c>
      <c r="K36" s="1">
        <f t="shared" ref="K36:K65" si="7">E36-J36</f>
        <v>59.804000000000087</v>
      </c>
      <c r="L36" s="1">
        <f t="shared" si="1"/>
        <v>2035.98</v>
      </c>
      <c r="M36" s="1"/>
      <c r="N36" s="1">
        <v>1006</v>
      </c>
      <c r="O36" s="1"/>
      <c r="P36" s="1">
        <f>L36/5</f>
        <v>407.19600000000003</v>
      </c>
      <c r="Q36" s="5">
        <f>10.5*P36-O36-N36-F36</f>
        <v>1705.7049999999999</v>
      </c>
      <c r="R36" s="5"/>
      <c r="S36" s="1"/>
      <c r="T36" s="1">
        <f t="shared" si="2"/>
        <v>10.5</v>
      </c>
      <c r="U36" s="1">
        <f t="shared" si="3"/>
        <v>6.3110958850283403</v>
      </c>
      <c r="V36" s="1">
        <v>332.7432</v>
      </c>
      <c r="W36" s="1">
        <v>329.928</v>
      </c>
      <c r="X36" s="1">
        <v>370.59739999999999</v>
      </c>
      <c r="Y36" s="1">
        <v>421.37259999999998</v>
      </c>
      <c r="Z36" s="1">
        <v>325.77440000000001</v>
      </c>
      <c r="AA36" s="1">
        <v>330.24700000000001</v>
      </c>
      <c r="AB36" s="1"/>
      <c r="AC36" s="1">
        <f>Q36*G36</f>
        <v>1705.7049999999999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33</v>
      </c>
      <c r="C37" s="1">
        <v>1038.498</v>
      </c>
      <c r="D37" s="1">
        <v>5.5960000000000001</v>
      </c>
      <c r="E37" s="1">
        <v>418.28500000000003</v>
      </c>
      <c r="F37" s="1">
        <v>555.61099999999999</v>
      </c>
      <c r="G37" s="6">
        <v>1</v>
      </c>
      <c r="H37" s="1">
        <v>60</v>
      </c>
      <c r="I37" s="1"/>
      <c r="J37" s="1">
        <v>385.00599999999997</v>
      </c>
      <c r="K37" s="1">
        <f t="shared" si="7"/>
        <v>33.279000000000053</v>
      </c>
      <c r="L37" s="1">
        <f t="shared" si="1"/>
        <v>418.28500000000003</v>
      </c>
      <c r="M37" s="1"/>
      <c r="N37" s="1">
        <v>195</v>
      </c>
      <c r="O37" s="1"/>
      <c r="P37" s="1">
        <f>L37/5</f>
        <v>83.657000000000011</v>
      </c>
      <c r="Q37" s="5">
        <f t="shared" si="6"/>
        <v>169.6160000000001</v>
      </c>
      <c r="R37" s="5"/>
      <c r="S37" s="1"/>
      <c r="T37" s="1">
        <f t="shared" si="2"/>
        <v>11</v>
      </c>
      <c r="U37" s="1">
        <f t="shared" si="3"/>
        <v>8.9724828765076428</v>
      </c>
      <c r="V37" s="1">
        <v>80.046599999999998</v>
      </c>
      <c r="W37" s="1">
        <v>72.493799999999993</v>
      </c>
      <c r="X37" s="1">
        <v>78.316800000000001</v>
      </c>
      <c r="Y37" s="1">
        <v>116.8442</v>
      </c>
      <c r="Z37" s="1">
        <v>108.926</v>
      </c>
      <c r="AA37" s="1">
        <v>100.78319999999999</v>
      </c>
      <c r="AB37" s="1"/>
      <c r="AC37" s="1">
        <f>Q37*G37</f>
        <v>169.6160000000001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33</v>
      </c>
      <c r="C38" s="1">
        <v>1378.972</v>
      </c>
      <c r="D38" s="1">
        <v>470.654</v>
      </c>
      <c r="E38" s="1">
        <v>856.36099999999999</v>
      </c>
      <c r="F38" s="1">
        <v>807.68600000000004</v>
      </c>
      <c r="G38" s="6">
        <v>1</v>
      </c>
      <c r="H38" s="1">
        <v>60</v>
      </c>
      <c r="I38" s="1"/>
      <c r="J38" s="1">
        <v>805.35599999999999</v>
      </c>
      <c r="K38" s="1">
        <f t="shared" si="7"/>
        <v>51.004999999999995</v>
      </c>
      <c r="L38" s="1">
        <f t="shared" si="1"/>
        <v>856.36099999999999</v>
      </c>
      <c r="M38" s="1"/>
      <c r="N38" s="1">
        <v>767</v>
      </c>
      <c r="O38" s="1"/>
      <c r="P38" s="1">
        <f>L38/5</f>
        <v>171.2722</v>
      </c>
      <c r="Q38" s="5">
        <f t="shared" si="6"/>
        <v>309.30820000000006</v>
      </c>
      <c r="R38" s="5"/>
      <c r="S38" s="1"/>
      <c r="T38" s="1">
        <f t="shared" si="2"/>
        <v>11</v>
      </c>
      <c r="U38" s="1">
        <f t="shared" si="3"/>
        <v>9.194054843693257</v>
      </c>
      <c r="V38" s="1">
        <v>170.9298</v>
      </c>
      <c r="W38" s="1">
        <v>152.75800000000001</v>
      </c>
      <c r="X38" s="1">
        <v>136.01519999999999</v>
      </c>
      <c r="Y38" s="1">
        <v>176.5608</v>
      </c>
      <c r="Z38" s="1">
        <v>154.5916</v>
      </c>
      <c r="AA38" s="1">
        <v>173.59</v>
      </c>
      <c r="AB38" s="1"/>
      <c r="AC38" s="1">
        <f>Q38*G38</f>
        <v>309.30820000000006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33</v>
      </c>
      <c r="C39" s="1">
        <v>29.006</v>
      </c>
      <c r="D39" s="1"/>
      <c r="E39" s="1">
        <v>23.885000000000002</v>
      </c>
      <c r="F39" s="1">
        <v>2.306</v>
      </c>
      <c r="G39" s="6">
        <v>1</v>
      </c>
      <c r="H39" s="1">
        <v>180</v>
      </c>
      <c r="I39" s="1"/>
      <c r="J39" s="1">
        <v>21.94</v>
      </c>
      <c r="K39" s="1">
        <f t="shared" si="7"/>
        <v>1.9450000000000003</v>
      </c>
      <c r="L39" s="1">
        <f t="shared" si="1"/>
        <v>23.885000000000002</v>
      </c>
      <c r="M39" s="1"/>
      <c r="N39" s="1">
        <v>19</v>
      </c>
      <c r="O39" s="1"/>
      <c r="P39" s="1">
        <f>L39/5</f>
        <v>4.7770000000000001</v>
      </c>
      <c r="Q39" s="5">
        <f>9*P39-O39-N39-F39</f>
        <v>21.687000000000001</v>
      </c>
      <c r="R39" s="5"/>
      <c r="S39" s="1"/>
      <c r="T39" s="1">
        <f t="shared" si="2"/>
        <v>9</v>
      </c>
      <c r="U39" s="1">
        <f t="shared" si="3"/>
        <v>4.460121415114088</v>
      </c>
      <c r="V39" s="1">
        <v>3.0672000000000001</v>
      </c>
      <c r="W39" s="1">
        <v>2.2545999999999999</v>
      </c>
      <c r="X39" s="1">
        <v>1.9688000000000001</v>
      </c>
      <c r="Y39" s="1">
        <v>2.6337999999999999</v>
      </c>
      <c r="Z39" s="1">
        <v>2.0638000000000001</v>
      </c>
      <c r="AA39" s="1">
        <v>1.9196</v>
      </c>
      <c r="AB39" s="1"/>
      <c r="AC39" s="1">
        <f>Q39*G39</f>
        <v>21.687000000000001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33</v>
      </c>
      <c r="C40" s="1">
        <v>3202.0940000000001</v>
      </c>
      <c r="D40" s="1">
        <v>216.624</v>
      </c>
      <c r="E40" s="1">
        <v>1455.34</v>
      </c>
      <c r="F40" s="1">
        <v>1313.13</v>
      </c>
      <c r="G40" s="6">
        <v>1</v>
      </c>
      <c r="H40" s="1">
        <v>60</v>
      </c>
      <c r="I40" s="1"/>
      <c r="J40" s="1">
        <v>1370.1659999999999</v>
      </c>
      <c r="K40" s="1">
        <f t="shared" si="7"/>
        <v>85.173999999999978</v>
      </c>
      <c r="L40" s="1">
        <f t="shared" si="1"/>
        <v>1455.34</v>
      </c>
      <c r="M40" s="1"/>
      <c r="N40" s="1">
        <v>1056</v>
      </c>
      <c r="O40" s="1"/>
      <c r="P40" s="1">
        <f>L40/5</f>
        <v>291.06799999999998</v>
      </c>
      <c r="Q40" s="5">
        <f t="shared" si="6"/>
        <v>832.61799999999948</v>
      </c>
      <c r="R40" s="5"/>
      <c r="S40" s="1"/>
      <c r="T40" s="1">
        <f t="shared" si="2"/>
        <v>11</v>
      </c>
      <c r="U40" s="1">
        <f t="shared" si="3"/>
        <v>8.1394382068794933</v>
      </c>
      <c r="V40" s="1">
        <v>298.32960000000003</v>
      </c>
      <c r="W40" s="1">
        <v>284.66180000000003</v>
      </c>
      <c r="X40" s="1">
        <v>242.00980000000001</v>
      </c>
      <c r="Y40" s="1">
        <v>378.34019999999998</v>
      </c>
      <c r="Z40" s="1">
        <v>355.36779999999999</v>
      </c>
      <c r="AA40" s="1">
        <v>274.7636</v>
      </c>
      <c r="AB40" s="1"/>
      <c r="AC40" s="1">
        <f>Q40*G40</f>
        <v>832.61799999999948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33</v>
      </c>
      <c r="C41" s="1">
        <v>92.411000000000001</v>
      </c>
      <c r="D41" s="1">
        <v>24.866</v>
      </c>
      <c r="E41" s="1">
        <v>78.84</v>
      </c>
      <c r="F41" s="1">
        <v>20.989000000000001</v>
      </c>
      <c r="G41" s="6">
        <v>1</v>
      </c>
      <c r="H41" s="1">
        <v>35</v>
      </c>
      <c r="I41" s="1"/>
      <c r="J41" s="1">
        <v>93.6</v>
      </c>
      <c r="K41" s="1">
        <f t="shared" si="7"/>
        <v>-14.759999999999991</v>
      </c>
      <c r="L41" s="1">
        <f t="shared" si="1"/>
        <v>78.84</v>
      </c>
      <c r="M41" s="1"/>
      <c r="N41" s="1">
        <v>50</v>
      </c>
      <c r="O41" s="1"/>
      <c r="P41" s="1">
        <f>L41/5</f>
        <v>15.768000000000001</v>
      </c>
      <c r="Q41" s="5">
        <f>9*P41-O41-N41-F41</f>
        <v>70.923000000000002</v>
      </c>
      <c r="R41" s="5"/>
      <c r="S41" s="1"/>
      <c r="T41" s="1">
        <f t="shared" si="2"/>
        <v>9</v>
      </c>
      <c r="U41" s="1">
        <f t="shared" si="3"/>
        <v>4.5020928462709282</v>
      </c>
      <c r="V41" s="1">
        <v>10.7622</v>
      </c>
      <c r="W41" s="1">
        <v>6.4939999999999998</v>
      </c>
      <c r="X41" s="1">
        <v>8.1509999999999998</v>
      </c>
      <c r="Y41" s="1">
        <v>9.3426000000000009</v>
      </c>
      <c r="Z41" s="1">
        <v>9.5912000000000006</v>
      </c>
      <c r="AA41" s="1">
        <v>5.8082000000000003</v>
      </c>
      <c r="AB41" s="1"/>
      <c r="AC41" s="1">
        <f>Q41*G41</f>
        <v>70.923000000000002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33</v>
      </c>
      <c r="C42" s="1">
        <v>336.87900000000002</v>
      </c>
      <c r="D42" s="1">
        <v>128.999</v>
      </c>
      <c r="E42" s="1">
        <v>244.95599999999999</v>
      </c>
      <c r="F42" s="1">
        <v>191.73</v>
      </c>
      <c r="G42" s="6">
        <v>0</v>
      </c>
      <c r="H42" s="1">
        <v>30</v>
      </c>
      <c r="I42" s="1"/>
      <c r="J42" s="1">
        <v>252.797</v>
      </c>
      <c r="K42" s="1">
        <f t="shared" si="7"/>
        <v>-7.8410000000000082</v>
      </c>
      <c r="L42" s="1">
        <f t="shared" si="1"/>
        <v>115.95699999999999</v>
      </c>
      <c r="M42" s="1">
        <v>128.999</v>
      </c>
      <c r="N42" s="1">
        <v>0</v>
      </c>
      <c r="O42" s="1"/>
      <c r="P42" s="1">
        <f>L42/5</f>
        <v>23.191399999999998</v>
      </c>
      <c r="Q42" s="5"/>
      <c r="R42" s="5"/>
      <c r="S42" s="1"/>
      <c r="T42" s="1">
        <f t="shared" si="2"/>
        <v>8.2672887363419196</v>
      </c>
      <c r="U42" s="1">
        <f t="shared" si="3"/>
        <v>8.2672887363419196</v>
      </c>
      <c r="V42" s="1">
        <v>24.497800000000009</v>
      </c>
      <c r="W42" s="1">
        <v>24.0594</v>
      </c>
      <c r="X42" s="1">
        <v>24.066199999999998</v>
      </c>
      <c r="Y42" s="1">
        <v>39.894199999999998</v>
      </c>
      <c r="Z42" s="1">
        <v>40.418199999999999</v>
      </c>
      <c r="AA42" s="1">
        <v>26.017800000000001</v>
      </c>
      <c r="AB42" s="1" t="s">
        <v>47</v>
      </c>
      <c r="AC42" s="1">
        <f>Q42*G42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33</v>
      </c>
      <c r="C43" s="1">
        <v>657.25900000000001</v>
      </c>
      <c r="D43" s="1">
        <v>166.78899999999999</v>
      </c>
      <c r="E43" s="1">
        <v>457.67200000000003</v>
      </c>
      <c r="F43" s="1">
        <v>262.57100000000003</v>
      </c>
      <c r="G43" s="6">
        <v>1</v>
      </c>
      <c r="H43" s="1">
        <v>30</v>
      </c>
      <c r="I43" s="1"/>
      <c r="J43" s="1">
        <v>443.459</v>
      </c>
      <c r="K43" s="1">
        <f t="shared" si="7"/>
        <v>14.213000000000022</v>
      </c>
      <c r="L43" s="1">
        <f t="shared" si="1"/>
        <v>457.67200000000003</v>
      </c>
      <c r="M43" s="1"/>
      <c r="N43" s="1">
        <v>332</v>
      </c>
      <c r="O43" s="1"/>
      <c r="P43" s="1">
        <f>L43/5</f>
        <v>91.534400000000005</v>
      </c>
      <c r="Q43" s="5">
        <f>10*P43-O43-N43-F43</f>
        <v>320.77300000000002</v>
      </c>
      <c r="R43" s="5"/>
      <c r="S43" s="1"/>
      <c r="T43" s="1">
        <f t="shared" si="2"/>
        <v>10</v>
      </c>
      <c r="U43" s="1">
        <f t="shared" si="3"/>
        <v>6.4956016535859744</v>
      </c>
      <c r="V43" s="1">
        <v>77.482799999999997</v>
      </c>
      <c r="W43" s="1">
        <v>66.059200000000004</v>
      </c>
      <c r="X43" s="1">
        <v>68.07419999999999</v>
      </c>
      <c r="Y43" s="1">
        <v>86.037999999999997</v>
      </c>
      <c r="Z43" s="1">
        <v>65.725999999999999</v>
      </c>
      <c r="AA43" s="1">
        <v>68.5732</v>
      </c>
      <c r="AB43" s="1"/>
      <c r="AC43" s="1">
        <f>Q43*G43</f>
        <v>320.77300000000002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33</v>
      </c>
      <c r="C44" s="1">
        <v>6474.7089999999998</v>
      </c>
      <c r="D44" s="1">
        <v>5257.2</v>
      </c>
      <c r="E44" s="1">
        <v>4168.0889999999999</v>
      </c>
      <c r="F44" s="1">
        <v>6060.0969999999998</v>
      </c>
      <c r="G44" s="6">
        <v>1</v>
      </c>
      <c r="H44" s="1">
        <v>40</v>
      </c>
      <c r="I44" s="1"/>
      <c r="J44" s="1">
        <v>4041.0210000000002</v>
      </c>
      <c r="K44" s="1">
        <f t="shared" si="7"/>
        <v>127.06799999999976</v>
      </c>
      <c r="L44" s="1">
        <f t="shared" si="1"/>
        <v>4168.0889999999999</v>
      </c>
      <c r="M44" s="1"/>
      <c r="N44" s="1">
        <v>2811</v>
      </c>
      <c r="O44" s="1"/>
      <c r="P44" s="1">
        <f>L44/5</f>
        <v>833.61779999999999</v>
      </c>
      <c r="Q44" s="5">
        <f t="shared" ref="Q43:Q44" si="8">11*P44-O44-N44-F44</f>
        <v>298.69880000000012</v>
      </c>
      <c r="R44" s="5"/>
      <c r="S44" s="1"/>
      <c r="T44" s="1">
        <f t="shared" si="2"/>
        <v>11</v>
      </c>
      <c r="U44" s="1">
        <f t="shared" si="3"/>
        <v>10.64168375483345</v>
      </c>
      <c r="V44" s="1">
        <v>921.95259999999996</v>
      </c>
      <c r="W44" s="1">
        <v>907.27340000000004</v>
      </c>
      <c r="X44" s="1">
        <v>703.34759999999994</v>
      </c>
      <c r="Y44" s="1">
        <v>857.7106</v>
      </c>
      <c r="Z44" s="1">
        <v>789.93959999999993</v>
      </c>
      <c r="AA44" s="1">
        <v>545.51199999999994</v>
      </c>
      <c r="AB44" s="1"/>
      <c r="AC44" s="1">
        <f>Q44*G44</f>
        <v>298.69880000000012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33</v>
      </c>
      <c r="C45" s="1">
        <v>30.734000000000002</v>
      </c>
      <c r="D45" s="1"/>
      <c r="E45" s="1">
        <v>8.0890000000000004</v>
      </c>
      <c r="F45" s="1">
        <v>21.276</v>
      </c>
      <c r="G45" s="6">
        <v>0</v>
      </c>
      <c r="H45" s="1">
        <v>35</v>
      </c>
      <c r="I45" s="1"/>
      <c r="J45" s="1">
        <v>7.8789999999999996</v>
      </c>
      <c r="K45" s="1">
        <f t="shared" si="7"/>
        <v>0.21000000000000085</v>
      </c>
      <c r="L45" s="1">
        <f t="shared" si="1"/>
        <v>8.0890000000000004</v>
      </c>
      <c r="M45" s="1"/>
      <c r="N45" s="1">
        <v>0</v>
      </c>
      <c r="O45" s="1"/>
      <c r="P45" s="1">
        <f>L45/5</f>
        <v>1.6178000000000001</v>
      </c>
      <c r="Q45" s="5"/>
      <c r="R45" s="5"/>
      <c r="S45" s="1"/>
      <c r="T45" s="1">
        <f t="shared" si="2"/>
        <v>13.151192978118431</v>
      </c>
      <c r="U45" s="1">
        <f t="shared" si="3"/>
        <v>13.151192978118431</v>
      </c>
      <c r="V45" s="1">
        <v>0.8173999999999999</v>
      </c>
      <c r="W45" s="1">
        <v>0.54160000000000008</v>
      </c>
      <c r="X45" s="1">
        <v>0.27400000000000002</v>
      </c>
      <c r="Y45" s="1">
        <v>0.81319999999999992</v>
      </c>
      <c r="Z45" s="1">
        <v>0.53920000000000001</v>
      </c>
      <c r="AA45" s="1">
        <v>1.331</v>
      </c>
      <c r="AB45" s="11" t="s">
        <v>77</v>
      </c>
      <c r="AC45" s="1">
        <f>Q45*G45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78</v>
      </c>
      <c r="B46" s="1" t="s">
        <v>33</v>
      </c>
      <c r="C46" s="1">
        <v>25.693000000000001</v>
      </c>
      <c r="D46" s="1">
        <v>8.5939999999999994</v>
      </c>
      <c r="E46" s="1">
        <v>23.622</v>
      </c>
      <c r="F46" s="1">
        <v>4.9379999999999997</v>
      </c>
      <c r="G46" s="6">
        <v>1</v>
      </c>
      <c r="H46" s="1">
        <v>45</v>
      </c>
      <c r="I46" s="1"/>
      <c r="J46" s="1">
        <v>25.9</v>
      </c>
      <c r="K46" s="1">
        <f t="shared" si="7"/>
        <v>-2.2779999999999987</v>
      </c>
      <c r="L46" s="1">
        <f t="shared" si="1"/>
        <v>23.622</v>
      </c>
      <c r="M46" s="1"/>
      <c r="N46" s="1">
        <v>12</v>
      </c>
      <c r="O46" s="1"/>
      <c r="P46" s="1">
        <f>L46/5</f>
        <v>4.7244000000000002</v>
      </c>
      <c r="Q46" s="5">
        <f>9*P46-O46-N46-F46</f>
        <v>25.581600000000005</v>
      </c>
      <c r="R46" s="5"/>
      <c r="S46" s="1"/>
      <c r="T46" s="1">
        <f t="shared" si="2"/>
        <v>9</v>
      </c>
      <c r="U46" s="1">
        <f t="shared" si="3"/>
        <v>3.5852171704343405</v>
      </c>
      <c r="V46" s="1">
        <v>2.7225999999999999</v>
      </c>
      <c r="W46" s="1">
        <v>2.8664000000000001</v>
      </c>
      <c r="X46" s="1">
        <v>3.1488</v>
      </c>
      <c r="Y46" s="1">
        <v>3.5710000000000002</v>
      </c>
      <c r="Z46" s="1">
        <v>2.2824</v>
      </c>
      <c r="AA46" s="1">
        <v>1.0002</v>
      </c>
      <c r="AB46" s="1"/>
      <c r="AC46" s="1">
        <f>Q46*G46</f>
        <v>25.581600000000005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33</v>
      </c>
      <c r="C47" s="1">
        <v>51.622999999999998</v>
      </c>
      <c r="D47" s="1">
        <v>76.989000000000004</v>
      </c>
      <c r="E47" s="1">
        <v>55.5</v>
      </c>
      <c r="F47" s="1">
        <v>65.930000000000007</v>
      </c>
      <c r="G47" s="6">
        <v>1</v>
      </c>
      <c r="H47" s="1">
        <v>45</v>
      </c>
      <c r="I47" s="1"/>
      <c r="J47" s="1">
        <v>60</v>
      </c>
      <c r="K47" s="1">
        <f t="shared" si="7"/>
        <v>-4.5</v>
      </c>
      <c r="L47" s="1">
        <f t="shared" si="1"/>
        <v>55.5</v>
      </c>
      <c r="M47" s="1"/>
      <c r="N47" s="1">
        <v>18</v>
      </c>
      <c r="O47" s="1"/>
      <c r="P47" s="1">
        <f>L47/5</f>
        <v>11.1</v>
      </c>
      <c r="Q47" s="5">
        <f t="shared" ref="Q46:Q62" si="9">11*P47-O47-N47-F47</f>
        <v>38.169999999999987</v>
      </c>
      <c r="R47" s="5"/>
      <c r="S47" s="1"/>
      <c r="T47" s="1">
        <f t="shared" si="2"/>
        <v>11</v>
      </c>
      <c r="U47" s="1">
        <f t="shared" si="3"/>
        <v>7.5612612612612624</v>
      </c>
      <c r="V47" s="1">
        <v>8.6584000000000003</v>
      </c>
      <c r="W47" s="1">
        <v>9.5611999999999995</v>
      </c>
      <c r="X47" s="1">
        <v>10.4778</v>
      </c>
      <c r="Y47" s="1">
        <v>10.308</v>
      </c>
      <c r="Z47" s="1">
        <v>8.2123999999999988</v>
      </c>
      <c r="AA47" s="1">
        <v>8.4599999999999991</v>
      </c>
      <c r="AB47" s="1"/>
      <c r="AC47" s="1">
        <f>Q47*G47</f>
        <v>38.169999999999987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33</v>
      </c>
      <c r="C48" s="1">
        <v>12.784000000000001</v>
      </c>
      <c r="D48" s="1">
        <v>92.685000000000002</v>
      </c>
      <c r="E48" s="1">
        <v>21.391999999999999</v>
      </c>
      <c r="F48" s="1">
        <v>74.754000000000005</v>
      </c>
      <c r="G48" s="6">
        <v>1</v>
      </c>
      <c r="H48" s="1">
        <v>45</v>
      </c>
      <c r="I48" s="1"/>
      <c r="J48" s="1">
        <v>23.8</v>
      </c>
      <c r="K48" s="1">
        <f t="shared" si="7"/>
        <v>-2.4080000000000013</v>
      </c>
      <c r="L48" s="1">
        <f t="shared" si="1"/>
        <v>21.391999999999999</v>
      </c>
      <c r="M48" s="1"/>
      <c r="N48" s="1">
        <v>46</v>
      </c>
      <c r="O48" s="1"/>
      <c r="P48" s="1">
        <f>L48/5</f>
        <v>4.2783999999999995</v>
      </c>
      <c r="Q48" s="5"/>
      <c r="R48" s="5"/>
      <c r="S48" s="1"/>
      <c r="T48" s="1">
        <f t="shared" si="2"/>
        <v>28.224102468212418</v>
      </c>
      <c r="U48" s="1">
        <f t="shared" si="3"/>
        <v>28.224102468212418</v>
      </c>
      <c r="V48" s="1">
        <v>8.0573999999999995</v>
      </c>
      <c r="W48" s="1">
        <v>9.0733999999999995</v>
      </c>
      <c r="X48" s="1">
        <v>6.9304000000000006</v>
      </c>
      <c r="Y48" s="1">
        <v>8.2061999999999991</v>
      </c>
      <c r="Z48" s="1">
        <v>6.1745999999999999</v>
      </c>
      <c r="AA48" s="1">
        <v>6.7444000000000006</v>
      </c>
      <c r="AB48" s="1"/>
      <c r="AC48" s="1">
        <f>Q48*G48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38</v>
      </c>
      <c r="C49" s="1">
        <v>156</v>
      </c>
      <c r="D49" s="1">
        <v>65</v>
      </c>
      <c r="E49" s="1">
        <v>168</v>
      </c>
      <c r="F49" s="1">
        <v>53</v>
      </c>
      <c r="G49" s="6">
        <v>0.35</v>
      </c>
      <c r="H49" s="1">
        <v>40</v>
      </c>
      <c r="I49" s="1"/>
      <c r="J49" s="1">
        <v>164</v>
      </c>
      <c r="K49" s="1">
        <f t="shared" si="7"/>
        <v>4</v>
      </c>
      <c r="L49" s="1">
        <f t="shared" si="1"/>
        <v>168</v>
      </c>
      <c r="M49" s="1"/>
      <c r="N49" s="1">
        <v>0</v>
      </c>
      <c r="O49" s="1"/>
      <c r="P49" s="1">
        <f>L49/5</f>
        <v>33.6</v>
      </c>
      <c r="Q49" s="5">
        <f>7*P49-O49-N49-F49</f>
        <v>182.20000000000002</v>
      </c>
      <c r="R49" s="5"/>
      <c r="S49" s="1"/>
      <c r="T49" s="1">
        <f t="shared" si="2"/>
        <v>7</v>
      </c>
      <c r="U49" s="1">
        <f t="shared" si="3"/>
        <v>1.5773809523809523</v>
      </c>
      <c r="V49" s="1">
        <v>2.6</v>
      </c>
      <c r="W49" s="1">
        <v>0.2</v>
      </c>
      <c r="X49" s="1">
        <v>17</v>
      </c>
      <c r="Y49" s="1">
        <v>21.6</v>
      </c>
      <c r="Z49" s="1">
        <v>6.4</v>
      </c>
      <c r="AA49" s="1">
        <v>6.2</v>
      </c>
      <c r="AB49" s="1"/>
      <c r="AC49" s="1">
        <f>Q49*G49</f>
        <v>63.77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82</v>
      </c>
      <c r="B50" s="1" t="s">
        <v>38</v>
      </c>
      <c r="C50" s="1">
        <v>1339</v>
      </c>
      <c r="D50" s="1">
        <v>558</v>
      </c>
      <c r="E50" s="1">
        <v>678</v>
      </c>
      <c r="F50" s="1">
        <v>1038</v>
      </c>
      <c r="G50" s="6">
        <v>0.4</v>
      </c>
      <c r="H50" s="1">
        <v>45</v>
      </c>
      <c r="I50" s="1"/>
      <c r="J50" s="1">
        <v>682</v>
      </c>
      <c r="K50" s="1">
        <f t="shared" si="7"/>
        <v>-4</v>
      </c>
      <c r="L50" s="1">
        <f t="shared" si="1"/>
        <v>678</v>
      </c>
      <c r="M50" s="1"/>
      <c r="N50" s="1">
        <v>406</v>
      </c>
      <c r="O50" s="1"/>
      <c r="P50" s="1">
        <f>L50/5</f>
        <v>135.6</v>
      </c>
      <c r="Q50" s="5">
        <f t="shared" si="9"/>
        <v>47.599999999999909</v>
      </c>
      <c r="R50" s="5"/>
      <c r="S50" s="1"/>
      <c r="T50" s="1">
        <f t="shared" si="2"/>
        <v>11</v>
      </c>
      <c r="U50" s="1">
        <f t="shared" si="3"/>
        <v>10.64896755162242</v>
      </c>
      <c r="V50" s="1">
        <v>154.6</v>
      </c>
      <c r="W50" s="1">
        <v>155.4</v>
      </c>
      <c r="X50" s="1">
        <v>147</v>
      </c>
      <c r="Y50" s="1">
        <v>172.8</v>
      </c>
      <c r="Z50" s="1">
        <v>139.4</v>
      </c>
      <c r="AA50" s="1">
        <v>192.8</v>
      </c>
      <c r="AB50" s="1"/>
      <c r="AC50" s="1">
        <f>Q50*G50</f>
        <v>19.039999999999964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38</v>
      </c>
      <c r="C51" s="1">
        <v>216</v>
      </c>
      <c r="D51" s="1">
        <v>1</v>
      </c>
      <c r="E51" s="1">
        <v>73</v>
      </c>
      <c r="F51" s="1">
        <v>117</v>
      </c>
      <c r="G51" s="6">
        <v>0.45</v>
      </c>
      <c r="H51" s="1">
        <v>50</v>
      </c>
      <c r="I51" s="1"/>
      <c r="J51" s="1">
        <v>73</v>
      </c>
      <c r="K51" s="1">
        <f t="shared" si="7"/>
        <v>0</v>
      </c>
      <c r="L51" s="1">
        <f t="shared" si="1"/>
        <v>73</v>
      </c>
      <c r="M51" s="1"/>
      <c r="N51" s="1">
        <v>70</v>
      </c>
      <c r="O51" s="1"/>
      <c r="P51" s="1">
        <f>L51/5</f>
        <v>14.6</v>
      </c>
      <c r="Q51" s="5"/>
      <c r="R51" s="5"/>
      <c r="S51" s="1"/>
      <c r="T51" s="1">
        <f t="shared" si="2"/>
        <v>12.808219178082192</v>
      </c>
      <c r="U51" s="1">
        <f t="shared" si="3"/>
        <v>12.808219178082192</v>
      </c>
      <c r="V51" s="1">
        <v>18</v>
      </c>
      <c r="W51" s="1">
        <v>14.6</v>
      </c>
      <c r="X51" s="1">
        <v>13.6</v>
      </c>
      <c r="Y51" s="1">
        <v>22.2</v>
      </c>
      <c r="Z51" s="1">
        <v>12.8</v>
      </c>
      <c r="AA51" s="1">
        <v>6.8</v>
      </c>
      <c r="AB51" s="1"/>
      <c r="AC51" s="1">
        <f>Q51*G51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33</v>
      </c>
      <c r="C52" s="1">
        <v>621.14300000000003</v>
      </c>
      <c r="D52" s="1">
        <v>79.283000000000001</v>
      </c>
      <c r="E52" s="1">
        <v>368.75200000000001</v>
      </c>
      <c r="F52" s="1">
        <v>269.483</v>
      </c>
      <c r="G52" s="6">
        <v>1</v>
      </c>
      <c r="H52" s="1">
        <v>45</v>
      </c>
      <c r="I52" s="1"/>
      <c r="J52" s="1">
        <v>349.1</v>
      </c>
      <c r="K52" s="1">
        <f t="shared" si="7"/>
        <v>19.651999999999987</v>
      </c>
      <c r="L52" s="1">
        <f t="shared" si="1"/>
        <v>368.75200000000001</v>
      </c>
      <c r="M52" s="1"/>
      <c r="N52" s="1">
        <v>654</v>
      </c>
      <c r="O52" s="1"/>
      <c r="P52" s="1">
        <f>L52/5</f>
        <v>73.750399999999999</v>
      </c>
      <c r="Q52" s="5"/>
      <c r="R52" s="5"/>
      <c r="S52" s="1"/>
      <c r="T52" s="1">
        <f t="shared" si="2"/>
        <v>12.521735475333015</v>
      </c>
      <c r="U52" s="1">
        <f t="shared" si="3"/>
        <v>12.521735475333015</v>
      </c>
      <c r="V52" s="1">
        <v>86.690399999999997</v>
      </c>
      <c r="W52" s="1">
        <v>57.473799999999997</v>
      </c>
      <c r="X52" s="1">
        <v>33.237400000000001</v>
      </c>
      <c r="Y52" s="1">
        <v>71.11760000000001</v>
      </c>
      <c r="Z52" s="1">
        <v>68.188999999999993</v>
      </c>
      <c r="AA52" s="1">
        <v>59.618399999999987</v>
      </c>
      <c r="AB52" s="1"/>
      <c r="AC52" s="1">
        <f>Q52*G52</f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38</v>
      </c>
      <c r="C53" s="1">
        <v>260</v>
      </c>
      <c r="D53" s="1">
        <v>66</v>
      </c>
      <c r="E53" s="1">
        <v>191</v>
      </c>
      <c r="F53" s="1">
        <v>64</v>
      </c>
      <c r="G53" s="6">
        <v>0.35</v>
      </c>
      <c r="H53" s="1">
        <v>40</v>
      </c>
      <c r="I53" s="1"/>
      <c r="J53" s="1">
        <v>196</v>
      </c>
      <c r="K53" s="1">
        <f t="shared" si="7"/>
        <v>-5</v>
      </c>
      <c r="L53" s="1">
        <f t="shared" si="1"/>
        <v>191</v>
      </c>
      <c r="M53" s="1"/>
      <c r="N53" s="1">
        <v>0</v>
      </c>
      <c r="O53" s="1"/>
      <c r="P53" s="1">
        <f>L53/5</f>
        <v>38.200000000000003</v>
      </c>
      <c r="Q53" s="5">
        <f>7*P53-O53-N53-F53</f>
        <v>203.40000000000003</v>
      </c>
      <c r="R53" s="5"/>
      <c r="S53" s="1"/>
      <c r="T53" s="1">
        <f t="shared" si="2"/>
        <v>7</v>
      </c>
      <c r="U53" s="1">
        <f t="shared" si="3"/>
        <v>1.6753926701570678</v>
      </c>
      <c r="V53" s="1">
        <v>17.399999999999999</v>
      </c>
      <c r="W53" s="1">
        <v>16.8</v>
      </c>
      <c r="X53" s="1">
        <v>27</v>
      </c>
      <c r="Y53" s="1">
        <v>31.2</v>
      </c>
      <c r="Z53" s="1">
        <v>16.600000000000001</v>
      </c>
      <c r="AA53" s="1">
        <v>14.2</v>
      </c>
      <c r="AB53" s="1"/>
      <c r="AC53" s="1">
        <f>Q53*G53</f>
        <v>71.190000000000012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38</v>
      </c>
      <c r="C54" s="1">
        <v>685</v>
      </c>
      <c r="D54" s="1">
        <v>876</v>
      </c>
      <c r="E54" s="1">
        <v>943</v>
      </c>
      <c r="F54" s="1">
        <v>501</v>
      </c>
      <c r="G54" s="6">
        <v>0.4</v>
      </c>
      <c r="H54" s="1">
        <v>40</v>
      </c>
      <c r="I54" s="1"/>
      <c r="J54" s="1">
        <v>944</v>
      </c>
      <c r="K54" s="1">
        <f t="shared" si="7"/>
        <v>-1</v>
      </c>
      <c r="L54" s="1">
        <f t="shared" si="1"/>
        <v>469</v>
      </c>
      <c r="M54" s="1">
        <v>474</v>
      </c>
      <c r="N54" s="1">
        <v>430</v>
      </c>
      <c r="O54" s="1"/>
      <c r="P54" s="1">
        <f>L54/5</f>
        <v>93.8</v>
      </c>
      <c r="Q54" s="5">
        <f t="shared" si="9"/>
        <v>100.79999999999995</v>
      </c>
      <c r="R54" s="5"/>
      <c r="S54" s="1"/>
      <c r="T54" s="1">
        <f t="shared" si="2"/>
        <v>11</v>
      </c>
      <c r="U54" s="1">
        <f t="shared" si="3"/>
        <v>9.9253731343283587</v>
      </c>
      <c r="V54" s="1">
        <v>96.2</v>
      </c>
      <c r="W54" s="1">
        <v>87.6</v>
      </c>
      <c r="X54" s="1">
        <v>82.550399999999996</v>
      </c>
      <c r="Y54" s="1">
        <v>90.150399999999991</v>
      </c>
      <c r="Z54" s="1">
        <v>69.8</v>
      </c>
      <c r="AA54" s="1">
        <v>79</v>
      </c>
      <c r="AB54" s="1"/>
      <c r="AC54" s="1">
        <f>Q54*G54</f>
        <v>40.319999999999986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38</v>
      </c>
      <c r="C55" s="1">
        <v>964</v>
      </c>
      <c r="D55" s="1">
        <v>1458</v>
      </c>
      <c r="E55" s="1">
        <v>1592</v>
      </c>
      <c r="F55" s="1">
        <v>676</v>
      </c>
      <c r="G55" s="6">
        <v>0.4</v>
      </c>
      <c r="H55" s="1">
        <v>45</v>
      </c>
      <c r="I55" s="1"/>
      <c r="J55" s="1">
        <v>1588</v>
      </c>
      <c r="K55" s="1">
        <f t="shared" si="7"/>
        <v>4</v>
      </c>
      <c r="L55" s="1">
        <f t="shared" si="1"/>
        <v>788</v>
      </c>
      <c r="M55" s="1">
        <v>804</v>
      </c>
      <c r="N55" s="1">
        <v>678</v>
      </c>
      <c r="O55" s="1"/>
      <c r="P55" s="1">
        <f>L55/5</f>
        <v>157.6</v>
      </c>
      <c r="Q55" s="5">
        <f t="shared" si="9"/>
        <v>379.59999999999991</v>
      </c>
      <c r="R55" s="5"/>
      <c r="S55" s="1"/>
      <c r="T55" s="1">
        <f t="shared" si="2"/>
        <v>11</v>
      </c>
      <c r="U55" s="1">
        <f t="shared" si="3"/>
        <v>8.591370558375635</v>
      </c>
      <c r="V55" s="1">
        <v>149.19999999999999</v>
      </c>
      <c r="W55" s="1">
        <v>134.19999999999999</v>
      </c>
      <c r="X55" s="1">
        <v>119</v>
      </c>
      <c r="Y55" s="1">
        <v>134.4</v>
      </c>
      <c r="Z55" s="1">
        <v>110.6</v>
      </c>
      <c r="AA55" s="1">
        <v>118.8</v>
      </c>
      <c r="AB55" s="1"/>
      <c r="AC55" s="1">
        <f>Q55*G55</f>
        <v>151.83999999999997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38</v>
      </c>
      <c r="C56" s="1">
        <v>199</v>
      </c>
      <c r="D56" s="1">
        <v>402</v>
      </c>
      <c r="E56" s="1">
        <v>298</v>
      </c>
      <c r="F56" s="1">
        <v>262</v>
      </c>
      <c r="G56" s="6">
        <v>0.4</v>
      </c>
      <c r="H56" s="1">
        <v>40</v>
      </c>
      <c r="I56" s="1"/>
      <c r="J56" s="1">
        <v>298</v>
      </c>
      <c r="K56" s="1">
        <f t="shared" si="7"/>
        <v>0</v>
      </c>
      <c r="L56" s="1">
        <f t="shared" si="1"/>
        <v>88</v>
      </c>
      <c r="M56" s="1">
        <v>210</v>
      </c>
      <c r="N56" s="1">
        <v>50</v>
      </c>
      <c r="O56" s="1"/>
      <c r="P56" s="1">
        <f>L56/5</f>
        <v>17.600000000000001</v>
      </c>
      <c r="Q56" s="5"/>
      <c r="R56" s="5"/>
      <c r="S56" s="1"/>
      <c r="T56" s="1">
        <f t="shared" si="2"/>
        <v>17.727272727272727</v>
      </c>
      <c r="U56" s="1">
        <f t="shared" si="3"/>
        <v>17.727272727272727</v>
      </c>
      <c r="V56" s="1">
        <v>30.4</v>
      </c>
      <c r="W56" s="1">
        <v>32.4</v>
      </c>
      <c r="X56" s="1">
        <v>28.6</v>
      </c>
      <c r="Y56" s="1">
        <v>29.6</v>
      </c>
      <c r="Z56" s="1">
        <v>11</v>
      </c>
      <c r="AA56" s="1">
        <v>13.6</v>
      </c>
      <c r="AB56" s="1"/>
      <c r="AC56" s="1">
        <f>Q56*G56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33</v>
      </c>
      <c r="C57" s="1">
        <v>148.33600000000001</v>
      </c>
      <c r="D57" s="1">
        <v>64.484999999999999</v>
      </c>
      <c r="E57" s="1">
        <v>106.714</v>
      </c>
      <c r="F57" s="1">
        <v>76.927999999999997</v>
      </c>
      <c r="G57" s="6">
        <v>1</v>
      </c>
      <c r="H57" s="1">
        <v>50</v>
      </c>
      <c r="I57" s="1"/>
      <c r="J57" s="1">
        <v>101.792</v>
      </c>
      <c r="K57" s="1">
        <f t="shared" si="7"/>
        <v>4.921999999999997</v>
      </c>
      <c r="L57" s="1">
        <f t="shared" si="1"/>
        <v>106.714</v>
      </c>
      <c r="M57" s="1"/>
      <c r="N57" s="1">
        <v>105</v>
      </c>
      <c r="O57" s="1"/>
      <c r="P57" s="1">
        <f>L57/5</f>
        <v>21.3428</v>
      </c>
      <c r="Q57" s="5">
        <f t="shared" si="9"/>
        <v>52.842800000000011</v>
      </c>
      <c r="R57" s="5"/>
      <c r="S57" s="1"/>
      <c r="T57" s="1">
        <f t="shared" si="2"/>
        <v>11</v>
      </c>
      <c r="U57" s="1">
        <f t="shared" si="3"/>
        <v>8.5240924339824193</v>
      </c>
      <c r="V57" s="1">
        <v>19.070399999999999</v>
      </c>
      <c r="W57" s="1">
        <v>16.907</v>
      </c>
      <c r="X57" s="1">
        <v>18.997199999999999</v>
      </c>
      <c r="Y57" s="1">
        <v>17.145800000000001</v>
      </c>
      <c r="Z57" s="1">
        <v>15.9772</v>
      </c>
      <c r="AA57" s="1">
        <v>16.230399999999999</v>
      </c>
      <c r="AB57" s="1"/>
      <c r="AC57" s="1">
        <f>Q57*G57</f>
        <v>52.842800000000011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33</v>
      </c>
      <c r="C58" s="1">
        <v>571.29499999999996</v>
      </c>
      <c r="D58" s="1">
        <v>88.81</v>
      </c>
      <c r="E58" s="1">
        <v>266.91800000000001</v>
      </c>
      <c r="F58" s="1">
        <v>339.363</v>
      </c>
      <c r="G58" s="6">
        <v>1</v>
      </c>
      <c r="H58" s="1">
        <v>50</v>
      </c>
      <c r="I58" s="1"/>
      <c r="J58" s="1">
        <v>242.66</v>
      </c>
      <c r="K58" s="1">
        <f t="shared" si="7"/>
        <v>24.25800000000001</v>
      </c>
      <c r="L58" s="1">
        <f t="shared" si="1"/>
        <v>266.91800000000001</v>
      </c>
      <c r="M58" s="1"/>
      <c r="N58" s="1">
        <v>292</v>
      </c>
      <c r="O58" s="1"/>
      <c r="P58" s="1">
        <f>L58/5</f>
        <v>53.383600000000001</v>
      </c>
      <c r="Q58" s="5"/>
      <c r="R58" s="5"/>
      <c r="S58" s="1"/>
      <c r="T58" s="1">
        <f t="shared" si="2"/>
        <v>11.826909387901903</v>
      </c>
      <c r="U58" s="1">
        <f t="shared" si="3"/>
        <v>11.826909387901903</v>
      </c>
      <c r="V58" s="1">
        <v>61.647199999999998</v>
      </c>
      <c r="W58" s="1">
        <v>54.0212</v>
      </c>
      <c r="X58" s="1">
        <v>43.787599999999998</v>
      </c>
      <c r="Y58" s="1">
        <v>66.651800000000009</v>
      </c>
      <c r="Z58" s="1">
        <v>60.943399999999997</v>
      </c>
      <c r="AA58" s="1">
        <v>38.25</v>
      </c>
      <c r="AB58" s="1"/>
      <c r="AC58" s="1">
        <f>Q58*G58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33</v>
      </c>
      <c r="C59" s="1">
        <v>324.07</v>
      </c>
      <c r="D59" s="1"/>
      <c r="E59" s="1">
        <v>135.52199999999999</v>
      </c>
      <c r="F59" s="1">
        <v>160.13499999999999</v>
      </c>
      <c r="G59" s="6">
        <v>1</v>
      </c>
      <c r="H59" s="1">
        <v>55</v>
      </c>
      <c r="I59" s="1"/>
      <c r="J59" s="1">
        <v>127.86199999999999</v>
      </c>
      <c r="K59" s="1">
        <f t="shared" si="7"/>
        <v>7.6599999999999966</v>
      </c>
      <c r="L59" s="1">
        <f t="shared" si="1"/>
        <v>135.52199999999999</v>
      </c>
      <c r="M59" s="1"/>
      <c r="N59" s="1">
        <v>95</v>
      </c>
      <c r="O59" s="1"/>
      <c r="P59" s="1">
        <f>L59/5</f>
        <v>27.104399999999998</v>
      </c>
      <c r="Q59" s="5">
        <f t="shared" si="9"/>
        <v>43.01339999999999</v>
      </c>
      <c r="R59" s="5"/>
      <c r="S59" s="1"/>
      <c r="T59" s="1">
        <f t="shared" si="2"/>
        <v>11</v>
      </c>
      <c r="U59" s="1">
        <f t="shared" si="3"/>
        <v>9.413047328109089</v>
      </c>
      <c r="V59" s="1">
        <v>27.493400000000001</v>
      </c>
      <c r="W59" s="1">
        <v>28.0288</v>
      </c>
      <c r="X59" s="1">
        <v>24.772600000000001</v>
      </c>
      <c r="Y59" s="1">
        <v>30.044799999999999</v>
      </c>
      <c r="Z59" s="1">
        <v>28.849</v>
      </c>
      <c r="AA59" s="1">
        <v>45.415599999999998</v>
      </c>
      <c r="AB59" s="1"/>
      <c r="AC59" s="1">
        <f>Q59*G59</f>
        <v>43.01339999999999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33</v>
      </c>
      <c r="C60" s="1">
        <v>522.23299999999995</v>
      </c>
      <c r="D60" s="1"/>
      <c r="E60" s="1">
        <v>118.998</v>
      </c>
      <c r="F60" s="1">
        <v>388.63</v>
      </c>
      <c r="G60" s="6">
        <v>1</v>
      </c>
      <c r="H60" s="1">
        <v>40</v>
      </c>
      <c r="I60" s="1"/>
      <c r="J60" s="1">
        <v>141.19999999999999</v>
      </c>
      <c r="K60" s="1">
        <f t="shared" si="7"/>
        <v>-22.201999999999984</v>
      </c>
      <c r="L60" s="1">
        <f t="shared" si="1"/>
        <v>118.998</v>
      </c>
      <c r="M60" s="1"/>
      <c r="N60" s="1">
        <v>0</v>
      </c>
      <c r="O60" s="1"/>
      <c r="P60" s="1">
        <f>L60/5</f>
        <v>23.799600000000002</v>
      </c>
      <c r="Q60" s="5"/>
      <c r="R60" s="5"/>
      <c r="S60" s="1"/>
      <c r="T60" s="1">
        <f t="shared" si="2"/>
        <v>16.329266038084672</v>
      </c>
      <c r="U60" s="1">
        <f t="shared" si="3"/>
        <v>16.329266038084672</v>
      </c>
      <c r="V60" s="1">
        <v>12.4406</v>
      </c>
      <c r="W60" s="1">
        <v>10.045</v>
      </c>
      <c r="X60" s="1">
        <v>20.895600000000002</v>
      </c>
      <c r="Y60" s="1">
        <v>22.731999999999999</v>
      </c>
      <c r="Z60" s="1">
        <v>29.179200000000002</v>
      </c>
      <c r="AA60" s="1">
        <v>54.569800000000001</v>
      </c>
      <c r="AB60" s="12" t="s">
        <v>93</v>
      </c>
      <c r="AC60" s="1">
        <f>Q60*G60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94</v>
      </c>
      <c r="B61" s="1" t="s">
        <v>38</v>
      </c>
      <c r="C61" s="1">
        <v>671</v>
      </c>
      <c r="D61" s="1">
        <v>618</v>
      </c>
      <c r="E61" s="1">
        <v>487.02</v>
      </c>
      <c r="F61" s="1">
        <v>684</v>
      </c>
      <c r="G61" s="6">
        <v>0.4</v>
      </c>
      <c r="H61" s="1">
        <v>45</v>
      </c>
      <c r="I61" s="1"/>
      <c r="J61" s="1">
        <v>490</v>
      </c>
      <c r="K61" s="1">
        <f t="shared" si="7"/>
        <v>-2.9800000000000182</v>
      </c>
      <c r="L61" s="1">
        <f t="shared" si="1"/>
        <v>487.02</v>
      </c>
      <c r="M61" s="1"/>
      <c r="N61" s="1">
        <v>259</v>
      </c>
      <c r="O61" s="1"/>
      <c r="P61" s="1">
        <f>L61/5</f>
        <v>97.403999999999996</v>
      </c>
      <c r="Q61" s="5">
        <f t="shared" si="9"/>
        <v>128.44399999999996</v>
      </c>
      <c r="R61" s="5"/>
      <c r="S61" s="1"/>
      <c r="T61" s="1">
        <f t="shared" si="2"/>
        <v>11</v>
      </c>
      <c r="U61" s="1">
        <f t="shared" si="3"/>
        <v>9.6813272555541872</v>
      </c>
      <c r="V61" s="1">
        <v>103.8</v>
      </c>
      <c r="W61" s="1">
        <v>106.2</v>
      </c>
      <c r="X61" s="1">
        <v>89</v>
      </c>
      <c r="Y61" s="1">
        <v>106.4</v>
      </c>
      <c r="Z61" s="1">
        <v>82.6</v>
      </c>
      <c r="AA61" s="1">
        <v>54.4</v>
      </c>
      <c r="AB61" s="1"/>
      <c r="AC61" s="1">
        <f>Q61*G61</f>
        <v>51.377599999999987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95</v>
      </c>
      <c r="B62" s="1" t="s">
        <v>38</v>
      </c>
      <c r="C62" s="1">
        <v>211</v>
      </c>
      <c r="D62" s="1"/>
      <c r="E62" s="1">
        <v>88</v>
      </c>
      <c r="F62" s="1">
        <v>31</v>
      </c>
      <c r="G62" s="6">
        <v>0.35</v>
      </c>
      <c r="H62" s="1">
        <v>40</v>
      </c>
      <c r="I62" s="1"/>
      <c r="J62" s="1">
        <v>86</v>
      </c>
      <c r="K62" s="1">
        <f t="shared" si="7"/>
        <v>2</v>
      </c>
      <c r="L62" s="1">
        <f t="shared" si="1"/>
        <v>88</v>
      </c>
      <c r="M62" s="1"/>
      <c r="N62" s="1">
        <v>62</v>
      </c>
      <c r="O62" s="1"/>
      <c r="P62" s="1">
        <f>L62/5</f>
        <v>17.600000000000001</v>
      </c>
      <c r="Q62" s="5">
        <f>10*P62-O62-N62-F62</f>
        <v>83</v>
      </c>
      <c r="R62" s="5"/>
      <c r="S62" s="1"/>
      <c r="T62" s="1">
        <f t="shared" si="2"/>
        <v>10</v>
      </c>
      <c r="U62" s="1">
        <f t="shared" si="3"/>
        <v>5.2840909090909083</v>
      </c>
      <c r="V62" s="1">
        <v>17.600000000000001</v>
      </c>
      <c r="W62" s="1">
        <v>17.2</v>
      </c>
      <c r="X62" s="1">
        <v>12.6</v>
      </c>
      <c r="Y62" s="1">
        <v>19.8</v>
      </c>
      <c r="Z62" s="1">
        <v>13.6</v>
      </c>
      <c r="AA62" s="1">
        <v>6.2</v>
      </c>
      <c r="AB62" s="1"/>
      <c r="AC62" s="1">
        <f>Q62*G62</f>
        <v>29.049999999999997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38</v>
      </c>
      <c r="C63" s="1"/>
      <c r="D63" s="1">
        <v>60</v>
      </c>
      <c r="E63" s="1">
        <v>60</v>
      </c>
      <c r="F63" s="1"/>
      <c r="G63" s="6">
        <v>0</v>
      </c>
      <c r="H63" s="1" t="e">
        <v>#N/A</v>
      </c>
      <c r="I63" s="1"/>
      <c r="J63" s="1">
        <v>60</v>
      </c>
      <c r="K63" s="1">
        <f t="shared" si="7"/>
        <v>0</v>
      </c>
      <c r="L63" s="1">
        <f t="shared" si="1"/>
        <v>0</v>
      </c>
      <c r="M63" s="1">
        <v>60</v>
      </c>
      <c r="N63" s="1">
        <v>0</v>
      </c>
      <c r="O63" s="1"/>
      <c r="P63" s="1">
        <f>L63/5</f>
        <v>0</v>
      </c>
      <c r="Q63" s="5"/>
      <c r="R63" s="5"/>
      <c r="S63" s="1"/>
      <c r="T63" s="1" t="e">
        <f t="shared" si="2"/>
        <v>#DIV/0!</v>
      </c>
      <c r="U63" s="1" t="e">
        <f t="shared" si="3"/>
        <v>#DIV/0!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/>
      <c r="AC63" s="1">
        <f>Q63*G63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38</v>
      </c>
      <c r="C64" s="1"/>
      <c r="D64" s="1">
        <v>210</v>
      </c>
      <c r="E64" s="1">
        <v>210</v>
      </c>
      <c r="F64" s="1"/>
      <c r="G64" s="6">
        <v>0</v>
      </c>
      <c r="H64" s="1">
        <v>60</v>
      </c>
      <c r="I64" s="1"/>
      <c r="J64" s="1">
        <v>210</v>
      </c>
      <c r="K64" s="1">
        <f t="shared" si="7"/>
        <v>0</v>
      </c>
      <c r="L64" s="1">
        <f t="shared" si="1"/>
        <v>0</v>
      </c>
      <c r="M64" s="1">
        <v>210</v>
      </c>
      <c r="N64" s="1">
        <v>0</v>
      </c>
      <c r="O64" s="1"/>
      <c r="P64" s="1">
        <f>L64/5</f>
        <v>0</v>
      </c>
      <c r="Q64" s="5"/>
      <c r="R64" s="5"/>
      <c r="S64" s="1"/>
      <c r="T64" s="1" t="e">
        <f t="shared" si="2"/>
        <v>#DIV/0!</v>
      </c>
      <c r="U64" s="1" t="e">
        <f t="shared" si="3"/>
        <v>#DIV/0!</v>
      </c>
      <c r="V64" s="1">
        <v>1</v>
      </c>
      <c r="W64" s="1">
        <v>1</v>
      </c>
      <c r="X64" s="1">
        <v>1.2</v>
      </c>
      <c r="Y64" s="1">
        <v>2.4</v>
      </c>
      <c r="Z64" s="1">
        <v>2.6</v>
      </c>
      <c r="AA64" s="1">
        <v>3.2</v>
      </c>
      <c r="AB64" s="1" t="s">
        <v>47</v>
      </c>
      <c r="AC64" s="1">
        <f>Q64*G64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38</v>
      </c>
      <c r="C65" s="1"/>
      <c r="D65" s="1">
        <v>60</v>
      </c>
      <c r="E65" s="1">
        <v>60</v>
      </c>
      <c r="F65" s="1"/>
      <c r="G65" s="6">
        <v>0</v>
      </c>
      <c r="H65" s="1" t="e">
        <v>#N/A</v>
      </c>
      <c r="I65" s="1"/>
      <c r="J65" s="1">
        <v>60</v>
      </c>
      <c r="K65" s="1">
        <f t="shared" si="7"/>
        <v>0</v>
      </c>
      <c r="L65" s="1">
        <f t="shared" si="1"/>
        <v>0</v>
      </c>
      <c r="M65" s="1">
        <v>60</v>
      </c>
      <c r="N65" s="1">
        <v>0</v>
      </c>
      <c r="O65" s="1"/>
      <c r="P65" s="1">
        <f>L65/5</f>
        <v>0</v>
      </c>
      <c r="Q65" s="5"/>
      <c r="R65" s="5"/>
      <c r="S65" s="1"/>
      <c r="T65" s="1" t="e">
        <f t="shared" si="2"/>
        <v>#DIV/0!</v>
      </c>
      <c r="U65" s="1" t="e">
        <f t="shared" si="3"/>
        <v>#DIV/0!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/>
      <c r="AC65" s="1">
        <f>Q65*G65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38</v>
      </c>
      <c r="C66" s="1"/>
      <c r="D66" s="1">
        <v>300</v>
      </c>
      <c r="E66" s="1">
        <v>300</v>
      </c>
      <c r="F66" s="1"/>
      <c r="G66" s="6">
        <v>0</v>
      </c>
      <c r="H66" s="1" t="e">
        <v>#N/A</v>
      </c>
      <c r="I66" s="1"/>
      <c r="J66" s="1">
        <v>300</v>
      </c>
      <c r="K66" s="1">
        <f t="shared" ref="K66:K91" si="10">E66-J66</f>
        <v>0</v>
      </c>
      <c r="L66" s="1">
        <f t="shared" si="1"/>
        <v>0</v>
      </c>
      <c r="M66" s="1">
        <v>300</v>
      </c>
      <c r="N66" s="1">
        <v>0</v>
      </c>
      <c r="O66" s="1"/>
      <c r="P66" s="1">
        <f>L66/5</f>
        <v>0</v>
      </c>
      <c r="Q66" s="5"/>
      <c r="R66" s="5"/>
      <c r="S66" s="1"/>
      <c r="T66" s="1" t="e">
        <f t="shared" si="2"/>
        <v>#DIV/0!</v>
      </c>
      <c r="U66" s="1" t="e">
        <f t="shared" si="3"/>
        <v>#DIV/0!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/>
      <c r="AC66" s="1">
        <f>Q66*G66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38</v>
      </c>
      <c r="C67" s="1"/>
      <c r="D67" s="1">
        <v>72</v>
      </c>
      <c r="E67" s="1">
        <v>72</v>
      </c>
      <c r="F67" s="1"/>
      <c r="G67" s="6">
        <v>0</v>
      </c>
      <c r="H67" s="1" t="e">
        <v>#N/A</v>
      </c>
      <c r="I67" s="1"/>
      <c r="J67" s="1">
        <v>72</v>
      </c>
      <c r="K67" s="1">
        <f t="shared" si="10"/>
        <v>0</v>
      </c>
      <c r="L67" s="1">
        <f t="shared" ref="L67:L91" si="11">E67-M67</f>
        <v>0</v>
      </c>
      <c r="M67" s="1">
        <v>72</v>
      </c>
      <c r="N67" s="1">
        <v>0</v>
      </c>
      <c r="O67" s="1"/>
      <c r="P67" s="1">
        <f>L67/5</f>
        <v>0</v>
      </c>
      <c r="Q67" s="5"/>
      <c r="R67" s="5"/>
      <c r="S67" s="1"/>
      <c r="T67" s="1" t="e">
        <f t="shared" si="2"/>
        <v>#DIV/0!</v>
      </c>
      <c r="U67" s="1" t="e">
        <f t="shared" si="3"/>
        <v>#DIV/0!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/>
      <c r="AC67" s="1">
        <f>Q67*G67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38</v>
      </c>
      <c r="C68" s="1">
        <v>124</v>
      </c>
      <c r="D68" s="1">
        <v>179</v>
      </c>
      <c r="E68" s="1">
        <v>207</v>
      </c>
      <c r="F68" s="1">
        <v>67</v>
      </c>
      <c r="G68" s="6">
        <v>0.4</v>
      </c>
      <c r="H68" s="1">
        <v>40</v>
      </c>
      <c r="I68" s="1"/>
      <c r="J68" s="1">
        <v>209</v>
      </c>
      <c r="K68" s="1">
        <f t="shared" si="10"/>
        <v>-2</v>
      </c>
      <c r="L68" s="1">
        <f t="shared" si="11"/>
        <v>87</v>
      </c>
      <c r="M68" s="1">
        <v>120</v>
      </c>
      <c r="N68" s="1">
        <v>87</v>
      </c>
      <c r="O68" s="1"/>
      <c r="P68" s="1">
        <f>L68/5</f>
        <v>17.399999999999999</v>
      </c>
      <c r="Q68" s="5">
        <f>11*P68-O68-N68-F68</f>
        <v>37.399999999999977</v>
      </c>
      <c r="R68" s="5"/>
      <c r="S68" s="1"/>
      <c r="T68" s="1">
        <f t="shared" si="2"/>
        <v>11</v>
      </c>
      <c r="U68" s="1">
        <f t="shared" si="3"/>
        <v>8.8505747126436791</v>
      </c>
      <c r="V68" s="1">
        <v>16</v>
      </c>
      <c r="W68" s="1">
        <v>13.2</v>
      </c>
      <c r="X68" s="1">
        <v>11.8</v>
      </c>
      <c r="Y68" s="1">
        <v>13.6</v>
      </c>
      <c r="Z68" s="1">
        <v>13.4</v>
      </c>
      <c r="AA68" s="1">
        <v>12</v>
      </c>
      <c r="AB68" s="1"/>
      <c r="AC68" s="1">
        <f>Q68*G68</f>
        <v>14.959999999999992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102</v>
      </c>
      <c r="B69" s="1" t="s">
        <v>38</v>
      </c>
      <c r="C69" s="1"/>
      <c r="D69" s="1">
        <v>240</v>
      </c>
      <c r="E69" s="1">
        <v>240</v>
      </c>
      <c r="F69" s="1"/>
      <c r="G69" s="6">
        <v>0</v>
      </c>
      <c r="H69" s="1" t="e">
        <v>#N/A</v>
      </c>
      <c r="I69" s="1"/>
      <c r="J69" s="1">
        <v>240</v>
      </c>
      <c r="K69" s="1">
        <f t="shared" si="10"/>
        <v>0</v>
      </c>
      <c r="L69" s="1">
        <f t="shared" si="11"/>
        <v>0</v>
      </c>
      <c r="M69" s="1">
        <v>240</v>
      </c>
      <c r="N69" s="1">
        <v>0</v>
      </c>
      <c r="O69" s="1"/>
      <c r="P69" s="1">
        <f>L69/5</f>
        <v>0</v>
      </c>
      <c r="Q69" s="5"/>
      <c r="R69" s="5"/>
      <c r="S69" s="1"/>
      <c r="T69" s="1" t="e">
        <f t="shared" si="2"/>
        <v>#DIV/0!</v>
      </c>
      <c r="U69" s="1" t="e">
        <f t="shared" si="3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>Q69*G69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33</v>
      </c>
      <c r="C70" s="1">
        <v>8.6</v>
      </c>
      <c r="D70" s="1">
        <v>43.027000000000001</v>
      </c>
      <c r="E70" s="1">
        <v>17.922000000000001</v>
      </c>
      <c r="F70" s="1">
        <v>32.265000000000001</v>
      </c>
      <c r="G70" s="6">
        <v>1</v>
      </c>
      <c r="H70" s="1">
        <v>40</v>
      </c>
      <c r="I70" s="1"/>
      <c r="J70" s="1">
        <v>17.899999999999999</v>
      </c>
      <c r="K70" s="1">
        <f t="shared" si="10"/>
        <v>2.2000000000002018E-2</v>
      </c>
      <c r="L70" s="1">
        <f t="shared" si="11"/>
        <v>17.922000000000001</v>
      </c>
      <c r="M70" s="1"/>
      <c r="N70" s="1">
        <v>0</v>
      </c>
      <c r="O70" s="1"/>
      <c r="P70" s="1">
        <f>L70/5</f>
        <v>3.5844</v>
      </c>
      <c r="Q70" s="10">
        <v>10</v>
      </c>
      <c r="R70" s="5"/>
      <c r="S70" s="1"/>
      <c r="T70" s="1">
        <f t="shared" si="2"/>
        <v>11.791373730610424</v>
      </c>
      <c r="U70" s="1">
        <f t="shared" si="3"/>
        <v>9.0015065282892532</v>
      </c>
      <c r="V70" s="1">
        <v>2.1556000000000002</v>
      </c>
      <c r="W70" s="1">
        <v>1.7248000000000001</v>
      </c>
      <c r="X70" s="1">
        <v>5.8794000000000004</v>
      </c>
      <c r="Y70" s="1">
        <v>2.5748000000000002</v>
      </c>
      <c r="Z70" s="1">
        <v>1.2866</v>
      </c>
      <c r="AA70" s="1">
        <v>2.4205999999999999</v>
      </c>
      <c r="AB70" s="1"/>
      <c r="AC70" s="1">
        <f>Q70*G70</f>
        <v>10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38</v>
      </c>
      <c r="C71" s="1">
        <v>25</v>
      </c>
      <c r="D71" s="1">
        <v>16</v>
      </c>
      <c r="E71" s="1">
        <v>7</v>
      </c>
      <c r="F71" s="1">
        <v>25</v>
      </c>
      <c r="G71" s="6">
        <v>0.35</v>
      </c>
      <c r="H71" s="1">
        <v>35</v>
      </c>
      <c r="I71" s="1"/>
      <c r="J71" s="1">
        <v>7</v>
      </c>
      <c r="K71" s="1">
        <f t="shared" si="10"/>
        <v>0</v>
      </c>
      <c r="L71" s="1">
        <f t="shared" si="11"/>
        <v>7</v>
      </c>
      <c r="M71" s="1"/>
      <c r="N71" s="1">
        <v>0</v>
      </c>
      <c r="O71" s="1"/>
      <c r="P71" s="1">
        <f>L71/5</f>
        <v>1.4</v>
      </c>
      <c r="Q71" s="5"/>
      <c r="R71" s="5"/>
      <c r="S71" s="1"/>
      <c r="T71" s="1">
        <f t="shared" ref="T71:T91" si="12">(F71+N71+O71+Q71)/P71</f>
        <v>17.857142857142858</v>
      </c>
      <c r="U71" s="1">
        <f t="shared" ref="U71:U91" si="13">(F71+N71+O71)/P71</f>
        <v>17.857142857142858</v>
      </c>
      <c r="V71" s="1">
        <v>0.8</v>
      </c>
      <c r="W71" s="1">
        <v>2</v>
      </c>
      <c r="X71" s="1">
        <v>2.6</v>
      </c>
      <c r="Y71" s="1">
        <v>2.8</v>
      </c>
      <c r="Z71" s="1">
        <v>2.4</v>
      </c>
      <c r="AA71" s="1">
        <v>2.4</v>
      </c>
      <c r="AB71" s="12" t="s">
        <v>35</v>
      </c>
      <c r="AC71" s="1">
        <f>Q71*G71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38</v>
      </c>
      <c r="C72" s="1">
        <v>79</v>
      </c>
      <c r="D72" s="1">
        <v>66</v>
      </c>
      <c r="E72" s="1">
        <v>93</v>
      </c>
      <c r="F72" s="1">
        <v>29</v>
      </c>
      <c r="G72" s="6">
        <v>0.28000000000000003</v>
      </c>
      <c r="H72" s="1">
        <v>45</v>
      </c>
      <c r="I72" s="1"/>
      <c r="J72" s="1">
        <v>129</v>
      </c>
      <c r="K72" s="1">
        <f t="shared" si="10"/>
        <v>-36</v>
      </c>
      <c r="L72" s="1">
        <f t="shared" si="11"/>
        <v>93</v>
      </c>
      <c r="M72" s="1"/>
      <c r="N72" s="1">
        <v>46</v>
      </c>
      <c r="O72" s="1"/>
      <c r="P72" s="1">
        <f>L72/5</f>
        <v>18.600000000000001</v>
      </c>
      <c r="Q72" s="5">
        <f>9*P72-O72-N72-F72</f>
        <v>92.4</v>
      </c>
      <c r="R72" s="5"/>
      <c r="S72" s="1"/>
      <c r="T72" s="1">
        <f t="shared" si="12"/>
        <v>9</v>
      </c>
      <c r="U72" s="1">
        <f t="shared" si="13"/>
        <v>4.032258064516129</v>
      </c>
      <c r="V72" s="1">
        <v>12</v>
      </c>
      <c r="W72" s="1">
        <v>11.4</v>
      </c>
      <c r="X72" s="1">
        <v>13.4</v>
      </c>
      <c r="Y72" s="1">
        <v>13.2</v>
      </c>
      <c r="Z72" s="1">
        <v>9.1999999999999993</v>
      </c>
      <c r="AA72" s="1">
        <v>4.2</v>
      </c>
      <c r="AB72" s="1"/>
      <c r="AC72" s="1">
        <f>Q72*G72</f>
        <v>25.872000000000003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38</v>
      </c>
      <c r="C73" s="1">
        <v>44</v>
      </c>
      <c r="D73" s="1">
        <v>66</v>
      </c>
      <c r="E73" s="1">
        <v>31</v>
      </c>
      <c r="F73" s="1">
        <v>48</v>
      </c>
      <c r="G73" s="6">
        <v>0.28000000000000003</v>
      </c>
      <c r="H73" s="1">
        <v>45</v>
      </c>
      <c r="I73" s="1"/>
      <c r="J73" s="1">
        <v>43</v>
      </c>
      <c r="K73" s="1">
        <f t="shared" si="10"/>
        <v>-12</v>
      </c>
      <c r="L73" s="1">
        <f t="shared" si="11"/>
        <v>31</v>
      </c>
      <c r="M73" s="1"/>
      <c r="N73" s="1">
        <v>24</v>
      </c>
      <c r="O73" s="1"/>
      <c r="P73" s="1">
        <f>L73/5</f>
        <v>6.2</v>
      </c>
      <c r="Q73" s="5"/>
      <c r="R73" s="5"/>
      <c r="S73" s="1"/>
      <c r="T73" s="1">
        <f t="shared" si="12"/>
        <v>11.612903225806452</v>
      </c>
      <c r="U73" s="1">
        <f t="shared" si="13"/>
        <v>11.612903225806452</v>
      </c>
      <c r="V73" s="1">
        <v>9.1999999999999993</v>
      </c>
      <c r="W73" s="1">
        <v>9.1999999999999993</v>
      </c>
      <c r="X73" s="1">
        <v>5.4</v>
      </c>
      <c r="Y73" s="1">
        <v>5.6</v>
      </c>
      <c r="Z73" s="1">
        <v>5.8</v>
      </c>
      <c r="AA73" s="1">
        <v>4.8</v>
      </c>
      <c r="AB73" s="1"/>
      <c r="AC73" s="1">
        <f>Q73*G73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33</v>
      </c>
      <c r="C74" s="1">
        <v>218.00200000000001</v>
      </c>
      <c r="D74" s="1">
        <v>179.66399999999999</v>
      </c>
      <c r="E74" s="1">
        <v>210.20099999999999</v>
      </c>
      <c r="F74" s="1">
        <v>148.386</v>
      </c>
      <c r="G74" s="6">
        <v>1</v>
      </c>
      <c r="H74" s="1">
        <v>50</v>
      </c>
      <c r="I74" s="1"/>
      <c r="J74" s="1">
        <v>192.00800000000001</v>
      </c>
      <c r="K74" s="1">
        <f t="shared" si="10"/>
        <v>18.192999999999984</v>
      </c>
      <c r="L74" s="1">
        <f t="shared" si="11"/>
        <v>210.20099999999999</v>
      </c>
      <c r="M74" s="1"/>
      <c r="N74" s="1">
        <v>0</v>
      </c>
      <c r="O74" s="1"/>
      <c r="P74" s="1">
        <f>L74/5</f>
        <v>42.040199999999999</v>
      </c>
      <c r="Q74" s="5">
        <f>9*P74-O74-N74-F74</f>
        <v>229.97580000000002</v>
      </c>
      <c r="R74" s="5"/>
      <c r="S74" s="1"/>
      <c r="T74" s="1">
        <f t="shared" si="12"/>
        <v>9</v>
      </c>
      <c r="U74" s="1">
        <f t="shared" si="13"/>
        <v>3.5296216478513425</v>
      </c>
      <c r="V74" s="1">
        <v>16.7562</v>
      </c>
      <c r="W74" s="1">
        <v>12.299200000000001</v>
      </c>
      <c r="X74" s="1">
        <v>31.378599999999999</v>
      </c>
      <c r="Y74" s="1">
        <v>30.081800000000001</v>
      </c>
      <c r="Z74" s="1">
        <v>10.614599999999999</v>
      </c>
      <c r="AA74" s="1">
        <v>1.9890000000000001</v>
      </c>
      <c r="AB74" s="1"/>
      <c r="AC74" s="1">
        <f>Q74*G74</f>
        <v>229.97580000000002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33</v>
      </c>
      <c r="C75" s="1">
        <v>34.188000000000002</v>
      </c>
      <c r="D75" s="1">
        <v>43.741999999999997</v>
      </c>
      <c r="E75" s="1">
        <v>39.625</v>
      </c>
      <c r="F75" s="1">
        <v>28.846</v>
      </c>
      <c r="G75" s="6">
        <v>1</v>
      </c>
      <c r="H75" s="1">
        <v>50</v>
      </c>
      <c r="I75" s="1"/>
      <c r="J75" s="1">
        <v>37.549999999999997</v>
      </c>
      <c r="K75" s="1">
        <f t="shared" si="10"/>
        <v>2.0750000000000028</v>
      </c>
      <c r="L75" s="1">
        <f t="shared" si="11"/>
        <v>39.625</v>
      </c>
      <c r="M75" s="1"/>
      <c r="N75" s="1">
        <v>20</v>
      </c>
      <c r="O75" s="1"/>
      <c r="P75" s="1">
        <f>L75/5</f>
        <v>7.9249999999999998</v>
      </c>
      <c r="Q75" s="5">
        <f t="shared" ref="Q70:Q77" si="14">11*P75-O75-N75-F75</f>
        <v>38.328999999999994</v>
      </c>
      <c r="R75" s="5"/>
      <c r="S75" s="1"/>
      <c r="T75" s="1">
        <f t="shared" si="12"/>
        <v>11</v>
      </c>
      <c r="U75" s="1">
        <f t="shared" si="13"/>
        <v>6.1635331230283921</v>
      </c>
      <c r="V75" s="1">
        <v>5.9272</v>
      </c>
      <c r="W75" s="1">
        <v>5.7564000000000002</v>
      </c>
      <c r="X75" s="1">
        <v>7.0708000000000002</v>
      </c>
      <c r="Y75" s="1">
        <v>5.3263999999999996</v>
      </c>
      <c r="Z75" s="1">
        <v>6.0316000000000001</v>
      </c>
      <c r="AA75" s="1">
        <v>7.3867999999999991</v>
      </c>
      <c r="AB75" s="1"/>
      <c r="AC75" s="1">
        <f>Q75*G75</f>
        <v>38.328999999999994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38</v>
      </c>
      <c r="C76" s="1">
        <v>734</v>
      </c>
      <c r="D76" s="1">
        <v>519</v>
      </c>
      <c r="E76" s="1">
        <v>490</v>
      </c>
      <c r="F76" s="1">
        <v>656</v>
      </c>
      <c r="G76" s="6">
        <v>0.4</v>
      </c>
      <c r="H76" s="1">
        <v>40</v>
      </c>
      <c r="I76" s="1"/>
      <c r="J76" s="1">
        <v>491</v>
      </c>
      <c r="K76" s="1">
        <f t="shared" si="10"/>
        <v>-1</v>
      </c>
      <c r="L76" s="1">
        <f t="shared" si="11"/>
        <v>490</v>
      </c>
      <c r="M76" s="1"/>
      <c r="N76" s="1">
        <v>273</v>
      </c>
      <c r="O76" s="1"/>
      <c r="P76" s="1">
        <f>L76/5</f>
        <v>98</v>
      </c>
      <c r="Q76" s="5">
        <f t="shared" si="14"/>
        <v>149</v>
      </c>
      <c r="R76" s="5"/>
      <c r="S76" s="1"/>
      <c r="T76" s="1">
        <f t="shared" si="12"/>
        <v>11</v>
      </c>
      <c r="U76" s="1">
        <f t="shared" si="13"/>
        <v>9.4795918367346932</v>
      </c>
      <c r="V76" s="1">
        <v>103</v>
      </c>
      <c r="W76" s="1">
        <v>103.8</v>
      </c>
      <c r="X76" s="1">
        <v>94.4</v>
      </c>
      <c r="Y76" s="1">
        <v>105.6</v>
      </c>
      <c r="Z76" s="1">
        <v>83.2</v>
      </c>
      <c r="AA76" s="1">
        <v>100.6</v>
      </c>
      <c r="AB76" s="1"/>
      <c r="AC76" s="1">
        <f>Q76*G76</f>
        <v>59.6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38</v>
      </c>
      <c r="C77" s="1">
        <v>326</v>
      </c>
      <c r="D77" s="1">
        <v>516</v>
      </c>
      <c r="E77" s="1">
        <v>318.87</v>
      </c>
      <c r="F77" s="1">
        <v>448.13</v>
      </c>
      <c r="G77" s="6">
        <v>0.4</v>
      </c>
      <c r="H77" s="1">
        <v>40</v>
      </c>
      <c r="I77" s="1"/>
      <c r="J77" s="1">
        <v>317</v>
      </c>
      <c r="K77" s="1">
        <f t="shared" si="10"/>
        <v>1.8700000000000045</v>
      </c>
      <c r="L77" s="1">
        <f t="shared" si="11"/>
        <v>318.87</v>
      </c>
      <c r="M77" s="1"/>
      <c r="N77" s="1">
        <v>119</v>
      </c>
      <c r="O77" s="1"/>
      <c r="P77" s="1">
        <f>L77/5</f>
        <v>63.774000000000001</v>
      </c>
      <c r="Q77" s="5">
        <f t="shared" si="14"/>
        <v>134.38400000000001</v>
      </c>
      <c r="R77" s="5"/>
      <c r="S77" s="1"/>
      <c r="T77" s="1">
        <f t="shared" si="12"/>
        <v>11</v>
      </c>
      <c r="U77" s="1">
        <f t="shared" si="13"/>
        <v>8.8928089817166871</v>
      </c>
      <c r="V77" s="1">
        <v>65</v>
      </c>
      <c r="W77" s="1">
        <v>69.599999999999994</v>
      </c>
      <c r="X77" s="1">
        <v>63.8</v>
      </c>
      <c r="Y77" s="1">
        <v>55.4</v>
      </c>
      <c r="Z77" s="1">
        <v>16.8</v>
      </c>
      <c r="AA77" s="1">
        <v>32.799999999999997</v>
      </c>
      <c r="AB77" s="1"/>
      <c r="AC77" s="1">
        <f>Q77*G77</f>
        <v>53.753600000000006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111</v>
      </c>
      <c r="B78" s="1" t="s">
        <v>38</v>
      </c>
      <c r="C78" s="1"/>
      <c r="D78" s="1">
        <v>240</v>
      </c>
      <c r="E78" s="1">
        <v>240</v>
      </c>
      <c r="F78" s="1"/>
      <c r="G78" s="6">
        <v>0</v>
      </c>
      <c r="H78" s="1" t="e">
        <v>#N/A</v>
      </c>
      <c r="I78" s="1"/>
      <c r="J78" s="1">
        <v>240</v>
      </c>
      <c r="K78" s="1">
        <f t="shared" si="10"/>
        <v>0</v>
      </c>
      <c r="L78" s="1">
        <f t="shared" si="11"/>
        <v>0</v>
      </c>
      <c r="M78" s="1">
        <v>240</v>
      </c>
      <c r="N78" s="1">
        <v>0</v>
      </c>
      <c r="O78" s="1"/>
      <c r="P78" s="1">
        <f>L78/5</f>
        <v>0</v>
      </c>
      <c r="Q78" s="5"/>
      <c r="R78" s="5"/>
      <c r="S78" s="1"/>
      <c r="T78" s="1" t="e">
        <f t="shared" si="12"/>
        <v>#DIV/0!</v>
      </c>
      <c r="U78" s="1" t="e">
        <f t="shared" si="13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/>
      <c r="AC78" s="1">
        <f>Q78*G78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112</v>
      </c>
      <c r="B79" s="1" t="s">
        <v>38</v>
      </c>
      <c r="C79" s="1"/>
      <c r="D79" s="1">
        <v>204</v>
      </c>
      <c r="E79" s="1">
        <v>204</v>
      </c>
      <c r="F79" s="1"/>
      <c r="G79" s="6">
        <v>0</v>
      </c>
      <c r="H79" s="1" t="e">
        <v>#N/A</v>
      </c>
      <c r="I79" s="1"/>
      <c r="J79" s="1">
        <v>204</v>
      </c>
      <c r="K79" s="1">
        <f t="shared" si="10"/>
        <v>0</v>
      </c>
      <c r="L79" s="1">
        <f t="shared" si="11"/>
        <v>0</v>
      </c>
      <c r="M79" s="1">
        <v>204</v>
      </c>
      <c r="N79" s="1">
        <v>0</v>
      </c>
      <c r="O79" s="1"/>
      <c r="P79" s="1">
        <f>L79/5</f>
        <v>0</v>
      </c>
      <c r="Q79" s="5"/>
      <c r="R79" s="5"/>
      <c r="S79" s="1"/>
      <c r="T79" s="1" t="e">
        <f t="shared" si="12"/>
        <v>#DIV/0!</v>
      </c>
      <c r="U79" s="1" t="e">
        <f t="shared" si="13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/>
      <c r="AC79" s="1">
        <f>Q79*G79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38</v>
      </c>
      <c r="C80" s="1"/>
      <c r="D80" s="1">
        <v>120</v>
      </c>
      <c r="E80" s="1">
        <v>120</v>
      </c>
      <c r="F80" s="1"/>
      <c r="G80" s="6">
        <v>0</v>
      </c>
      <c r="H80" s="1" t="e">
        <v>#N/A</v>
      </c>
      <c r="I80" s="1"/>
      <c r="J80" s="1">
        <v>120</v>
      </c>
      <c r="K80" s="1">
        <f t="shared" si="10"/>
        <v>0</v>
      </c>
      <c r="L80" s="1">
        <f t="shared" si="11"/>
        <v>0</v>
      </c>
      <c r="M80" s="1">
        <v>120</v>
      </c>
      <c r="N80" s="1">
        <v>0</v>
      </c>
      <c r="O80" s="1"/>
      <c r="P80" s="1">
        <f>L80/5</f>
        <v>0</v>
      </c>
      <c r="Q80" s="5"/>
      <c r="R80" s="5"/>
      <c r="S80" s="1"/>
      <c r="T80" s="1" t="e">
        <f t="shared" si="12"/>
        <v>#DIV/0!</v>
      </c>
      <c r="U80" s="1" t="e">
        <f t="shared" si="13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/>
      <c r="AC80" s="1">
        <f>Q80*G80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38</v>
      </c>
      <c r="C81" s="1"/>
      <c r="D81" s="1">
        <v>60</v>
      </c>
      <c r="E81" s="1">
        <v>60</v>
      </c>
      <c r="F81" s="1"/>
      <c r="G81" s="6">
        <v>0</v>
      </c>
      <c r="H81" s="1" t="e">
        <v>#N/A</v>
      </c>
      <c r="I81" s="1"/>
      <c r="J81" s="1">
        <v>60</v>
      </c>
      <c r="K81" s="1">
        <f t="shared" si="10"/>
        <v>0</v>
      </c>
      <c r="L81" s="1">
        <f t="shared" si="11"/>
        <v>0</v>
      </c>
      <c r="M81" s="1">
        <v>60</v>
      </c>
      <c r="N81" s="1">
        <v>0</v>
      </c>
      <c r="O81" s="1"/>
      <c r="P81" s="1">
        <f>L81/5</f>
        <v>0</v>
      </c>
      <c r="Q81" s="5"/>
      <c r="R81" s="5"/>
      <c r="S81" s="1"/>
      <c r="T81" s="1" t="e">
        <f t="shared" si="12"/>
        <v>#DIV/0!</v>
      </c>
      <c r="U81" s="1" t="e">
        <f t="shared" si="13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/>
      <c r="AC81" s="1">
        <f>Q81*G81</f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115</v>
      </c>
      <c r="B82" s="1" t="s">
        <v>38</v>
      </c>
      <c r="C82" s="1">
        <v>20</v>
      </c>
      <c r="D82" s="1">
        <v>50</v>
      </c>
      <c r="E82" s="1">
        <v>23</v>
      </c>
      <c r="F82" s="1">
        <v>45</v>
      </c>
      <c r="G82" s="6">
        <v>0.4</v>
      </c>
      <c r="H82" s="1">
        <v>40</v>
      </c>
      <c r="I82" s="1"/>
      <c r="J82" s="1">
        <v>23</v>
      </c>
      <c r="K82" s="1">
        <f t="shared" si="10"/>
        <v>0</v>
      </c>
      <c r="L82" s="1">
        <f t="shared" si="11"/>
        <v>23</v>
      </c>
      <c r="M82" s="1"/>
      <c r="N82" s="1">
        <v>74</v>
      </c>
      <c r="O82" s="1"/>
      <c r="P82" s="1">
        <f>L82/5</f>
        <v>4.5999999999999996</v>
      </c>
      <c r="Q82" s="5"/>
      <c r="R82" s="5"/>
      <c r="S82" s="1"/>
      <c r="T82" s="1">
        <f t="shared" si="12"/>
        <v>25.869565217391305</v>
      </c>
      <c r="U82" s="1">
        <f t="shared" si="13"/>
        <v>25.869565217391305</v>
      </c>
      <c r="V82" s="1">
        <v>9</v>
      </c>
      <c r="W82" s="1">
        <v>6</v>
      </c>
      <c r="X82" s="1">
        <v>4.8</v>
      </c>
      <c r="Y82" s="1">
        <v>6.4</v>
      </c>
      <c r="Z82" s="1">
        <v>6</v>
      </c>
      <c r="AA82" s="1">
        <v>3.6</v>
      </c>
      <c r="AB82" s="12" t="s">
        <v>35</v>
      </c>
      <c r="AC82" s="1">
        <f>Q82*G82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116</v>
      </c>
      <c r="B83" s="1" t="s">
        <v>33</v>
      </c>
      <c r="C83" s="1">
        <v>175.511</v>
      </c>
      <c r="D83" s="1">
        <v>163.73099999999999</v>
      </c>
      <c r="E83" s="1">
        <v>141.542</v>
      </c>
      <c r="F83" s="1">
        <v>151.27500000000001</v>
      </c>
      <c r="G83" s="6">
        <v>1</v>
      </c>
      <c r="H83" s="1">
        <v>40</v>
      </c>
      <c r="I83" s="1"/>
      <c r="J83" s="1">
        <v>132.20599999999999</v>
      </c>
      <c r="K83" s="1">
        <f t="shared" si="10"/>
        <v>9.3360000000000127</v>
      </c>
      <c r="L83" s="1">
        <f t="shared" si="11"/>
        <v>141.542</v>
      </c>
      <c r="M83" s="1"/>
      <c r="N83" s="1">
        <v>72</v>
      </c>
      <c r="O83" s="1"/>
      <c r="P83" s="1">
        <f>L83/5</f>
        <v>28.308399999999999</v>
      </c>
      <c r="Q83" s="5">
        <f t="shared" ref="Q82:Q85" si="15">11*P83-O83-N83-F83</f>
        <v>88.117400000000004</v>
      </c>
      <c r="R83" s="5"/>
      <c r="S83" s="1"/>
      <c r="T83" s="1">
        <f t="shared" si="12"/>
        <v>11</v>
      </c>
      <c r="U83" s="1">
        <f t="shared" si="13"/>
        <v>7.8872348843452835</v>
      </c>
      <c r="V83" s="1">
        <v>26.578399999999998</v>
      </c>
      <c r="W83" s="1">
        <v>26.529199999999999</v>
      </c>
      <c r="X83" s="1">
        <v>13.293799999999999</v>
      </c>
      <c r="Y83" s="1">
        <v>22.051200000000001</v>
      </c>
      <c r="Z83" s="1">
        <v>22.082999999999998</v>
      </c>
      <c r="AA83" s="1">
        <v>19.523599999999998</v>
      </c>
      <c r="AB83" s="1"/>
      <c r="AC83" s="1">
        <f>Q83*G83</f>
        <v>88.117400000000004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33</v>
      </c>
      <c r="C84" s="1">
        <v>65.668000000000006</v>
      </c>
      <c r="D84" s="1">
        <v>175.21899999999999</v>
      </c>
      <c r="E84" s="1">
        <v>63.387</v>
      </c>
      <c r="F84" s="1">
        <v>153.35599999999999</v>
      </c>
      <c r="G84" s="6">
        <v>1</v>
      </c>
      <c r="H84" s="1">
        <v>40</v>
      </c>
      <c r="I84" s="1"/>
      <c r="J84" s="1">
        <v>63.095999999999997</v>
      </c>
      <c r="K84" s="1">
        <f t="shared" si="10"/>
        <v>0.29100000000000392</v>
      </c>
      <c r="L84" s="1">
        <f t="shared" si="11"/>
        <v>63.387</v>
      </c>
      <c r="M84" s="1"/>
      <c r="N84" s="1">
        <v>35</v>
      </c>
      <c r="O84" s="1"/>
      <c r="P84" s="1">
        <f>L84/5</f>
        <v>12.6774</v>
      </c>
      <c r="Q84" s="5"/>
      <c r="R84" s="5"/>
      <c r="S84" s="1"/>
      <c r="T84" s="1">
        <f t="shared" si="12"/>
        <v>14.857620647766892</v>
      </c>
      <c r="U84" s="1">
        <f t="shared" si="13"/>
        <v>14.857620647766892</v>
      </c>
      <c r="V84" s="1">
        <v>14.8504</v>
      </c>
      <c r="W84" s="1">
        <v>16.491199999999999</v>
      </c>
      <c r="X84" s="1">
        <v>9.7454000000000001</v>
      </c>
      <c r="Y84" s="1">
        <v>14.2722</v>
      </c>
      <c r="Z84" s="1">
        <v>14.771599999999999</v>
      </c>
      <c r="AA84" s="1">
        <v>12.064</v>
      </c>
      <c r="AB84" s="1"/>
      <c r="AC84" s="1">
        <f>Q84*G84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118</v>
      </c>
      <c r="B85" s="1" t="s">
        <v>38</v>
      </c>
      <c r="C85" s="1"/>
      <c r="D85" s="1">
        <v>240</v>
      </c>
      <c r="E85" s="1">
        <v>216</v>
      </c>
      <c r="F85" s="1">
        <v>24</v>
      </c>
      <c r="G85" s="6">
        <v>0.35</v>
      </c>
      <c r="H85" s="1">
        <v>40</v>
      </c>
      <c r="I85" s="1"/>
      <c r="J85" s="1">
        <v>216</v>
      </c>
      <c r="K85" s="1">
        <f t="shared" si="10"/>
        <v>0</v>
      </c>
      <c r="L85" s="1">
        <f t="shared" si="11"/>
        <v>0</v>
      </c>
      <c r="M85" s="1">
        <v>216</v>
      </c>
      <c r="N85" s="1">
        <v>13</v>
      </c>
      <c r="O85" s="1"/>
      <c r="P85" s="1">
        <f>L85/5</f>
        <v>0</v>
      </c>
      <c r="Q85" s="5"/>
      <c r="R85" s="5"/>
      <c r="S85" s="1"/>
      <c r="T85" s="1" t="e">
        <f t="shared" si="12"/>
        <v>#DIV/0!</v>
      </c>
      <c r="U85" s="1" t="e">
        <f t="shared" si="13"/>
        <v>#DIV/0!</v>
      </c>
      <c r="V85" s="1">
        <v>2.8</v>
      </c>
      <c r="W85" s="1">
        <v>3.4</v>
      </c>
      <c r="X85" s="1">
        <v>1</v>
      </c>
      <c r="Y85" s="1">
        <v>0.8</v>
      </c>
      <c r="Z85" s="1">
        <v>1</v>
      </c>
      <c r="AA85" s="1">
        <v>2.2000000000000002</v>
      </c>
      <c r="AB85" s="1"/>
      <c r="AC85" s="1">
        <f>Q85*G85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119</v>
      </c>
      <c r="B86" s="1" t="s">
        <v>38</v>
      </c>
      <c r="C86" s="1"/>
      <c r="D86" s="1">
        <v>246</v>
      </c>
      <c r="E86" s="1">
        <v>246</v>
      </c>
      <c r="F86" s="1"/>
      <c r="G86" s="6">
        <v>0</v>
      </c>
      <c r="H86" s="1">
        <v>45</v>
      </c>
      <c r="I86" s="1"/>
      <c r="J86" s="1">
        <v>246</v>
      </c>
      <c r="K86" s="1">
        <f t="shared" si="10"/>
        <v>0</v>
      </c>
      <c r="L86" s="1">
        <f t="shared" si="11"/>
        <v>0</v>
      </c>
      <c r="M86" s="1">
        <v>246</v>
      </c>
      <c r="N86" s="1">
        <v>0</v>
      </c>
      <c r="O86" s="1"/>
      <c r="P86" s="1">
        <f>L86/5</f>
        <v>0</v>
      </c>
      <c r="Q86" s="5"/>
      <c r="R86" s="5"/>
      <c r="S86" s="1"/>
      <c r="T86" s="1" t="e">
        <f t="shared" si="12"/>
        <v>#DIV/0!</v>
      </c>
      <c r="U86" s="1" t="e">
        <f t="shared" si="13"/>
        <v>#DIV/0!</v>
      </c>
      <c r="V86" s="1">
        <v>0</v>
      </c>
      <c r="W86" s="1">
        <v>0</v>
      </c>
      <c r="X86" s="1">
        <v>0.4</v>
      </c>
      <c r="Y86" s="1">
        <v>2.4</v>
      </c>
      <c r="Z86" s="1">
        <v>2</v>
      </c>
      <c r="AA86" s="1">
        <v>0</v>
      </c>
      <c r="AB86" s="1" t="s">
        <v>120</v>
      </c>
      <c r="AC86" s="1">
        <f>Q86*G86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38</v>
      </c>
      <c r="C87" s="1">
        <v>18</v>
      </c>
      <c r="D87" s="1"/>
      <c r="E87" s="1">
        <v>13</v>
      </c>
      <c r="F87" s="1"/>
      <c r="G87" s="6">
        <v>0</v>
      </c>
      <c r="H87" s="1">
        <v>45</v>
      </c>
      <c r="I87" s="1"/>
      <c r="J87" s="1">
        <v>15</v>
      </c>
      <c r="K87" s="1">
        <f t="shared" si="10"/>
        <v>-2</v>
      </c>
      <c r="L87" s="1">
        <f t="shared" si="11"/>
        <v>13</v>
      </c>
      <c r="M87" s="1"/>
      <c r="N87" s="1">
        <v>0</v>
      </c>
      <c r="O87" s="1"/>
      <c r="P87" s="1">
        <f>L87/5</f>
        <v>2.6</v>
      </c>
      <c r="Q87" s="5"/>
      <c r="R87" s="5"/>
      <c r="S87" s="1"/>
      <c r="T87" s="1">
        <f t="shared" si="12"/>
        <v>0</v>
      </c>
      <c r="U87" s="1">
        <f t="shared" si="13"/>
        <v>0</v>
      </c>
      <c r="V87" s="1">
        <v>4.2</v>
      </c>
      <c r="W87" s="1">
        <v>3.4</v>
      </c>
      <c r="X87" s="1">
        <v>0.4</v>
      </c>
      <c r="Y87" s="1">
        <v>2.4</v>
      </c>
      <c r="Z87" s="1">
        <v>2</v>
      </c>
      <c r="AA87" s="1">
        <v>0</v>
      </c>
      <c r="AB87" s="1" t="s">
        <v>122</v>
      </c>
      <c r="AC87" s="1">
        <f>Q87*G87</f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123</v>
      </c>
      <c r="B88" s="1" t="s">
        <v>33</v>
      </c>
      <c r="C88" s="1">
        <v>57.6</v>
      </c>
      <c r="D88" s="1">
        <v>56.024000000000001</v>
      </c>
      <c r="E88" s="1">
        <v>55.988999999999997</v>
      </c>
      <c r="F88" s="1">
        <v>57.335000000000001</v>
      </c>
      <c r="G88" s="6">
        <v>1</v>
      </c>
      <c r="H88" s="1">
        <v>50</v>
      </c>
      <c r="I88" s="1"/>
      <c r="J88" s="1">
        <v>51.968000000000004</v>
      </c>
      <c r="K88" s="1">
        <f t="shared" si="10"/>
        <v>4.0209999999999937</v>
      </c>
      <c r="L88" s="1">
        <f t="shared" si="11"/>
        <v>55.988999999999997</v>
      </c>
      <c r="M88" s="1"/>
      <c r="N88" s="1">
        <v>0</v>
      </c>
      <c r="O88" s="1"/>
      <c r="P88" s="1">
        <f>L88/5</f>
        <v>11.197799999999999</v>
      </c>
      <c r="Q88" s="5">
        <f>10*P88-O88-N88-F88</f>
        <v>54.642999999999994</v>
      </c>
      <c r="R88" s="5"/>
      <c r="S88" s="1"/>
      <c r="T88" s="1">
        <f t="shared" si="12"/>
        <v>10</v>
      </c>
      <c r="U88" s="1">
        <f t="shared" si="13"/>
        <v>5.1202021825715773</v>
      </c>
      <c r="V88" s="1">
        <v>5.6659999999999986</v>
      </c>
      <c r="W88" s="1">
        <v>4.4702000000000002</v>
      </c>
      <c r="X88" s="1">
        <v>8.6361999999999988</v>
      </c>
      <c r="Y88" s="1">
        <v>8.0648</v>
      </c>
      <c r="Z88" s="1">
        <v>3.6059999999999999</v>
      </c>
      <c r="AA88" s="1">
        <v>1.9498</v>
      </c>
      <c r="AB88" s="1" t="s">
        <v>124</v>
      </c>
      <c r="AC88" s="1">
        <f>Q88*G88</f>
        <v>54.642999999999994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125</v>
      </c>
      <c r="B89" s="1" t="s">
        <v>38</v>
      </c>
      <c r="C89" s="1">
        <v>118</v>
      </c>
      <c r="D89" s="1">
        <v>100</v>
      </c>
      <c r="E89" s="1">
        <v>58</v>
      </c>
      <c r="F89" s="1">
        <v>146</v>
      </c>
      <c r="G89" s="6">
        <v>0.06</v>
      </c>
      <c r="H89" s="1">
        <v>60</v>
      </c>
      <c r="I89" s="1"/>
      <c r="J89" s="1">
        <v>50</v>
      </c>
      <c r="K89" s="1">
        <f t="shared" si="10"/>
        <v>8</v>
      </c>
      <c r="L89" s="1">
        <f t="shared" si="11"/>
        <v>58</v>
      </c>
      <c r="M89" s="1"/>
      <c r="N89" s="1">
        <v>60</v>
      </c>
      <c r="O89" s="1"/>
      <c r="P89" s="1">
        <f>L89/5</f>
        <v>11.6</v>
      </c>
      <c r="Q89" s="5"/>
      <c r="R89" s="5"/>
      <c r="S89" s="1"/>
      <c r="T89" s="1">
        <f t="shared" si="12"/>
        <v>17.758620689655174</v>
      </c>
      <c r="U89" s="1">
        <f t="shared" si="13"/>
        <v>17.758620689655174</v>
      </c>
      <c r="V89" s="1">
        <v>13.8</v>
      </c>
      <c r="W89" s="1">
        <v>12</v>
      </c>
      <c r="X89" s="1">
        <v>25.6</v>
      </c>
      <c r="Y89" s="1">
        <v>23.6</v>
      </c>
      <c r="Z89" s="1">
        <v>3.6</v>
      </c>
      <c r="AA89" s="1">
        <v>-0.6</v>
      </c>
      <c r="AB89" s="12" t="s">
        <v>128</v>
      </c>
      <c r="AC89" s="1">
        <f>Q89*G89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38</v>
      </c>
      <c r="C90" s="1">
        <v>128</v>
      </c>
      <c r="D90" s="1"/>
      <c r="E90" s="1">
        <v>65</v>
      </c>
      <c r="F90" s="1">
        <v>36</v>
      </c>
      <c r="G90" s="6">
        <v>0.06</v>
      </c>
      <c r="H90" s="1">
        <v>60</v>
      </c>
      <c r="I90" s="1"/>
      <c r="J90" s="1">
        <v>65</v>
      </c>
      <c r="K90" s="1">
        <f t="shared" si="10"/>
        <v>0</v>
      </c>
      <c r="L90" s="1">
        <f t="shared" si="11"/>
        <v>65</v>
      </c>
      <c r="M90" s="1"/>
      <c r="N90" s="1">
        <v>40</v>
      </c>
      <c r="O90" s="1"/>
      <c r="P90" s="1">
        <f>L90/5</f>
        <v>13</v>
      </c>
      <c r="Q90" s="5">
        <f t="shared" ref="Q88:Q91" si="16">11*P90-O90-N90-F90</f>
        <v>67</v>
      </c>
      <c r="R90" s="5"/>
      <c r="S90" s="1"/>
      <c r="T90" s="1">
        <f t="shared" si="12"/>
        <v>11</v>
      </c>
      <c r="U90" s="1">
        <f t="shared" si="13"/>
        <v>5.8461538461538458</v>
      </c>
      <c r="V90" s="1">
        <v>15</v>
      </c>
      <c r="W90" s="1">
        <v>15.4</v>
      </c>
      <c r="X90" s="1">
        <v>23.8</v>
      </c>
      <c r="Y90" s="1">
        <v>21.8</v>
      </c>
      <c r="Z90" s="1">
        <v>3.6</v>
      </c>
      <c r="AA90" s="1">
        <v>0</v>
      </c>
      <c r="AB90" s="1" t="s">
        <v>124</v>
      </c>
      <c r="AC90" s="1">
        <f>Q90*G90</f>
        <v>4.0199999999999996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38</v>
      </c>
      <c r="C91" s="1">
        <v>210</v>
      </c>
      <c r="D91" s="1"/>
      <c r="E91" s="1">
        <v>73</v>
      </c>
      <c r="F91" s="1">
        <v>110</v>
      </c>
      <c r="G91" s="6">
        <v>0.06</v>
      </c>
      <c r="H91" s="1">
        <v>60</v>
      </c>
      <c r="I91" s="1"/>
      <c r="J91" s="1">
        <v>73</v>
      </c>
      <c r="K91" s="1">
        <f t="shared" si="10"/>
        <v>0</v>
      </c>
      <c r="L91" s="1">
        <f t="shared" si="11"/>
        <v>73</v>
      </c>
      <c r="M91" s="1"/>
      <c r="N91" s="1">
        <v>40</v>
      </c>
      <c r="O91" s="1"/>
      <c r="P91" s="1">
        <f>L91/5</f>
        <v>14.6</v>
      </c>
      <c r="Q91" s="5">
        <f t="shared" si="16"/>
        <v>10.599999999999994</v>
      </c>
      <c r="R91" s="5"/>
      <c r="S91" s="1"/>
      <c r="T91" s="1">
        <f t="shared" si="12"/>
        <v>11</v>
      </c>
      <c r="U91" s="1">
        <f t="shared" si="13"/>
        <v>10.273972602739727</v>
      </c>
      <c r="V91" s="1">
        <v>15.2</v>
      </c>
      <c r="W91" s="1">
        <v>15.6</v>
      </c>
      <c r="X91" s="1">
        <v>23.4</v>
      </c>
      <c r="Y91" s="1">
        <v>21.6</v>
      </c>
      <c r="Z91" s="1">
        <v>3.8</v>
      </c>
      <c r="AA91" s="1">
        <v>0</v>
      </c>
      <c r="AB91" s="1" t="s">
        <v>124</v>
      </c>
      <c r="AC91" s="1">
        <f>Q91*G91</f>
        <v>0.63599999999999968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C91" xr:uid="{FC257230-6C13-45FE-AA80-2EAB855056F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2024-02-21T10:13:53Z</dcterms:created>
  <dcterms:modified xsi:type="dcterms:W3CDTF">2024-02-21T10:30:28Z</dcterms:modified>
</cp:coreProperties>
</file>