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8,24 ПОКОМ КИ филиалы\"/>
    </mc:Choice>
  </mc:AlternateContent>
  <xr:revisionPtr revIDLastSave="0" documentId="13_ncr:1_{2991CE77-1331-4E25-915B-D8603768CD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9" i="1" l="1"/>
  <c r="AB14" i="1"/>
  <c r="AB12" i="1"/>
  <c r="E70" i="1"/>
  <c r="O70" i="1" s="1"/>
  <c r="F58" i="1"/>
  <c r="E58" i="1"/>
  <c r="O58" i="1" s="1"/>
  <c r="AB22" i="1"/>
  <c r="AB34" i="1"/>
  <c r="AB54" i="1"/>
  <c r="AB71" i="1"/>
  <c r="AB78" i="1"/>
  <c r="AB80" i="1"/>
  <c r="AB86" i="1"/>
  <c r="AB90" i="1"/>
  <c r="AB91" i="1"/>
  <c r="AB96" i="1"/>
  <c r="AB98" i="1"/>
  <c r="O7" i="1"/>
  <c r="O8" i="1"/>
  <c r="P8" i="1" s="1"/>
  <c r="AB8" i="1" s="1"/>
  <c r="O9" i="1"/>
  <c r="O10" i="1"/>
  <c r="P10" i="1" s="1"/>
  <c r="AB10" i="1" s="1"/>
  <c r="O11" i="1"/>
  <c r="O12" i="1"/>
  <c r="O13" i="1"/>
  <c r="O14" i="1"/>
  <c r="O15" i="1"/>
  <c r="O16" i="1"/>
  <c r="P16" i="1" s="1"/>
  <c r="O17" i="1"/>
  <c r="O18" i="1"/>
  <c r="P18" i="1" s="1"/>
  <c r="AB18" i="1" s="1"/>
  <c r="O19" i="1"/>
  <c r="O20" i="1"/>
  <c r="P20" i="1" s="1"/>
  <c r="AB20" i="1" s="1"/>
  <c r="O21" i="1"/>
  <c r="O22" i="1"/>
  <c r="S22" i="1" s="1"/>
  <c r="O23" i="1"/>
  <c r="P23" i="1" s="1"/>
  <c r="AB23" i="1" s="1"/>
  <c r="O24" i="1"/>
  <c r="O25" i="1"/>
  <c r="P25" i="1" s="1"/>
  <c r="AB25" i="1" s="1"/>
  <c r="O26" i="1"/>
  <c r="O27" i="1"/>
  <c r="O28" i="1"/>
  <c r="P28" i="1" s="1"/>
  <c r="O29" i="1"/>
  <c r="O30" i="1"/>
  <c r="O31" i="1"/>
  <c r="P31" i="1" s="1"/>
  <c r="AB31" i="1" s="1"/>
  <c r="O32" i="1"/>
  <c r="O33" i="1"/>
  <c r="AB33" i="1" s="1"/>
  <c r="O34" i="1"/>
  <c r="S34" i="1" s="1"/>
  <c r="O35" i="1"/>
  <c r="P35" i="1" s="1"/>
  <c r="O36" i="1"/>
  <c r="P36" i="1" s="1"/>
  <c r="AB36" i="1" s="1"/>
  <c r="O37" i="1"/>
  <c r="O38" i="1"/>
  <c r="O39" i="1"/>
  <c r="O40" i="1"/>
  <c r="P40" i="1" s="1"/>
  <c r="AB40" i="1" s="1"/>
  <c r="O41" i="1"/>
  <c r="O42" i="1"/>
  <c r="O43" i="1"/>
  <c r="O44" i="1"/>
  <c r="P44" i="1" s="1"/>
  <c r="AB44" i="1" s="1"/>
  <c r="O45" i="1"/>
  <c r="O46" i="1"/>
  <c r="O47" i="1"/>
  <c r="O48" i="1"/>
  <c r="P48" i="1" s="1"/>
  <c r="AB48" i="1" s="1"/>
  <c r="O49" i="1"/>
  <c r="O50" i="1"/>
  <c r="O51" i="1"/>
  <c r="O52" i="1"/>
  <c r="P52" i="1" s="1"/>
  <c r="AB52" i="1" s="1"/>
  <c r="O53" i="1"/>
  <c r="O54" i="1"/>
  <c r="S54" i="1" s="1"/>
  <c r="O55" i="1"/>
  <c r="P55" i="1" s="1"/>
  <c r="AB55" i="1" s="1"/>
  <c r="O56" i="1"/>
  <c r="O57" i="1"/>
  <c r="P57" i="1" s="1"/>
  <c r="AB57" i="1" s="1"/>
  <c r="O59" i="1"/>
  <c r="O60" i="1"/>
  <c r="O61" i="1"/>
  <c r="P61" i="1" s="1"/>
  <c r="AB61" i="1" s="1"/>
  <c r="O62" i="1"/>
  <c r="O63" i="1"/>
  <c r="O64" i="1"/>
  <c r="O65" i="1"/>
  <c r="P65" i="1" s="1"/>
  <c r="AB65" i="1" s="1"/>
  <c r="O66" i="1"/>
  <c r="O67" i="1"/>
  <c r="O68" i="1"/>
  <c r="O69" i="1"/>
  <c r="O71" i="1"/>
  <c r="S71" i="1" s="1"/>
  <c r="O72" i="1"/>
  <c r="AB72" i="1" s="1"/>
  <c r="O73" i="1"/>
  <c r="O74" i="1"/>
  <c r="AB74" i="1" s="1"/>
  <c r="O75" i="1"/>
  <c r="O76" i="1"/>
  <c r="AB76" i="1" s="1"/>
  <c r="O77" i="1"/>
  <c r="O78" i="1"/>
  <c r="S78" i="1" s="1"/>
  <c r="O79" i="1"/>
  <c r="O80" i="1"/>
  <c r="S80" i="1" s="1"/>
  <c r="O81" i="1"/>
  <c r="O82" i="1"/>
  <c r="P82" i="1" s="1"/>
  <c r="AB82" i="1" s="1"/>
  <c r="O83" i="1"/>
  <c r="O84" i="1"/>
  <c r="AB84" i="1" s="1"/>
  <c r="O85" i="1"/>
  <c r="O86" i="1"/>
  <c r="S86" i="1" s="1"/>
  <c r="O87" i="1"/>
  <c r="O88" i="1"/>
  <c r="O89" i="1"/>
  <c r="P89" i="1" s="1"/>
  <c r="AB89" i="1" s="1"/>
  <c r="O90" i="1"/>
  <c r="S90" i="1" s="1"/>
  <c r="O91" i="1"/>
  <c r="T91" i="1" s="1"/>
  <c r="O92" i="1"/>
  <c r="O93" i="1"/>
  <c r="T93" i="1" s="1"/>
  <c r="O94" i="1"/>
  <c r="O95" i="1"/>
  <c r="T95" i="1" s="1"/>
  <c r="O96" i="1"/>
  <c r="T96" i="1" s="1"/>
  <c r="O97" i="1"/>
  <c r="P97" i="1" s="1"/>
  <c r="O98" i="1"/>
  <c r="T98" i="1" s="1"/>
  <c r="O6" i="1"/>
  <c r="P6" i="1" s="1"/>
  <c r="AB6" i="1" s="1"/>
  <c r="P27" i="1" l="1"/>
  <c r="AB27" i="1" s="1"/>
  <c r="P29" i="1"/>
  <c r="AB29" i="1" s="1"/>
  <c r="P69" i="1"/>
  <c r="S69" i="1" s="1"/>
  <c r="AB16" i="1"/>
  <c r="P95" i="1"/>
  <c r="AB95" i="1" s="1"/>
  <c r="T94" i="1"/>
  <c r="P94" i="1"/>
  <c r="AB94" i="1" s="1"/>
  <c r="T92" i="1"/>
  <c r="P92" i="1"/>
  <c r="AB92" i="1" s="1"/>
  <c r="P88" i="1"/>
  <c r="AB88" i="1" s="1"/>
  <c r="S70" i="1"/>
  <c r="AB70" i="1"/>
  <c r="P68" i="1"/>
  <c r="AB68" i="1" s="1"/>
  <c r="P66" i="1"/>
  <c r="AB66" i="1" s="1"/>
  <c r="P64" i="1"/>
  <c r="AB64" i="1" s="1"/>
  <c r="P62" i="1"/>
  <c r="AB62" i="1" s="1"/>
  <c r="P60" i="1"/>
  <c r="AB60" i="1" s="1"/>
  <c r="P53" i="1"/>
  <c r="AB53" i="1" s="1"/>
  <c r="P51" i="1"/>
  <c r="AB51" i="1" s="1"/>
  <c r="P49" i="1"/>
  <c r="AB49" i="1" s="1"/>
  <c r="P47" i="1"/>
  <c r="AB47" i="1" s="1"/>
  <c r="P45" i="1"/>
  <c r="AB45" i="1" s="1"/>
  <c r="P43" i="1"/>
  <c r="AB43" i="1" s="1"/>
  <c r="P41" i="1"/>
  <c r="AB41" i="1" s="1"/>
  <c r="P39" i="1"/>
  <c r="AB39" i="1" s="1"/>
  <c r="P37" i="1"/>
  <c r="AB37" i="1" s="1"/>
  <c r="AB35" i="1"/>
  <c r="P21" i="1"/>
  <c r="AB21" i="1" s="1"/>
  <c r="P19" i="1"/>
  <c r="AB19" i="1" s="1"/>
  <c r="P17" i="1"/>
  <c r="AB17" i="1" s="1"/>
  <c r="S15" i="1"/>
  <c r="AB15" i="1"/>
  <c r="AB13" i="1"/>
  <c r="P11" i="1"/>
  <c r="AB11" i="1" s="1"/>
  <c r="P9" i="1"/>
  <c r="AB9" i="1" s="1"/>
  <c r="P7" i="1"/>
  <c r="AB7" i="1" s="1"/>
  <c r="S6" i="1"/>
  <c r="T97" i="1"/>
  <c r="AB97" i="1"/>
  <c r="S89" i="1"/>
  <c r="P85" i="1"/>
  <c r="AB85" i="1" s="1"/>
  <c r="P83" i="1"/>
  <c r="AB83" i="1" s="1"/>
  <c r="AB81" i="1"/>
  <c r="S79" i="1"/>
  <c r="P77" i="1"/>
  <c r="AB77" i="1" s="1"/>
  <c r="P75" i="1"/>
  <c r="AB75" i="1" s="1"/>
  <c r="P73" i="1"/>
  <c r="AB73" i="1" s="1"/>
  <c r="S65" i="1"/>
  <c r="S61" i="1"/>
  <c r="S56" i="1"/>
  <c r="AB56" i="1"/>
  <c r="S52" i="1"/>
  <c r="S48" i="1"/>
  <c r="S44" i="1"/>
  <c r="S40" i="1"/>
  <c r="S36" i="1"/>
  <c r="P32" i="1"/>
  <c r="AB32" i="1" s="1"/>
  <c r="AB30" i="1"/>
  <c r="P58" i="1"/>
  <c r="AB58" i="1" s="1"/>
  <c r="AB38" i="1"/>
  <c r="P42" i="1"/>
  <c r="AB42" i="1" s="1"/>
  <c r="P46" i="1"/>
  <c r="AB46" i="1" s="1"/>
  <c r="P50" i="1"/>
  <c r="AB50" i="1" s="1"/>
  <c r="P59" i="1"/>
  <c r="AB59" i="1" s="1"/>
  <c r="AB63" i="1"/>
  <c r="P67" i="1"/>
  <c r="AB67" i="1" s="1"/>
  <c r="P87" i="1"/>
  <c r="AB87" i="1" s="1"/>
  <c r="P93" i="1"/>
  <c r="AB93" i="1" s="1"/>
  <c r="S20" i="1"/>
  <c r="S18" i="1"/>
  <c r="S16" i="1"/>
  <c r="S14" i="1"/>
  <c r="S12" i="1"/>
  <c r="S10" i="1"/>
  <c r="S8" i="1"/>
  <c r="P24" i="1"/>
  <c r="AB24" i="1" s="1"/>
  <c r="AB26" i="1"/>
  <c r="AB28" i="1"/>
  <c r="S84" i="1"/>
  <c r="S82" i="1"/>
  <c r="S76" i="1"/>
  <c r="S74" i="1"/>
  <c r="S72" i="1"/>
  <c r="S57" i="1"/>
  <c r="S55" i="1"/>
  <c r="S33" i="1"/>
  <c r="S31" i="1"/>
  <c r="S27" i="1"/>
  <c r="S25" i="1"/>
  <c r="S23" i="1"/>
  <c r="T62" i="1"/>
  <c r="T54" i="1"/>
  <c r="T46" i="1"/>
  <c r="T38" i="1"/>
  <c r="T30" i="1"/>
  <c r="T22" i="1"/>
  <c r="T14" i="1"/>
  <c r="T66" i="1"/>
  <c r="T58" i="1"/>
  <c r="T50" i="1"/>
  <c r="T42" i="1"/>
  <c r="T34" i="1"/>
  <c r="T26" i="1"/>
  <c r="T18" i="1"/>
  <c r="T10" i="1"/>
  <c r="T6" i="1"/>
  <c r="S91" i="1"/>
  <c r="T87" i="1"/>
  <c r="T83" i="1"/>
  <c r="T79" i="1"/>
  <c r="T75" i="1"/>
  <c r="T71" i="1"/>
  <c r="T89" i="1"/>
  <c r="T85" i="1"/>
  <c r="T81" i="1"/>
  <c r="T77" i="1"/>
  <c r="T73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8" i="1"/>
  <c r="S96" i="1"/>
  <c r="T90" i="1"/>
  <c r="T88" i="1"/>
  <c r="T86" i="1"/>
  <c r="T84" i="1"/>
  <c r="T82" i="1"/>
  <c r="T80" i="1"/>
  <c r="T78" i="1"/>
  <c r="T76" i="1"/>
  <c r="T74" i="1"/>
  <c r="T72" i="1"/>
  <c r="T70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69" i="1" l="1"/>
  <c r="AB5" i="1" s="1"/>
  <c r="S92" i="1"/>
  <c r="S95" i="1"/>
  <c r="S29" i="1"/>
  <c r="P5" i="1"/>
  <c r="S93" i="1"/>
  <c r="S73" i="1"/>
  <c r="S75" i="1"/>
  <c r="S77" i="1"/>
  <c r="S94" i="1"/>
  <c r="S58" i="1"/>
  <c r="S87" i="1"/>
  <c r="S7" i="1"/>
  <c r="S9" i="1"/>
  <c r="S11" i="1"/>
  <c r="S13" i="1"/>
  <c r="S17" i="1"/>
  <c r="S19" i="1"/>
  <c r="S21" i="1"/>
  <c r="S35" i="1"/>
  <c r="S37" i="1"/>
  <c r="S39" i="1"/>
  <c r="S41" i="1"/>
  <c r="S43" i="1"/>
  <c r="S45" i="1"/>
  <c r="S47" i="1"/>
  <c r="S49" i="1"/>
  <c r="S51" i="1"/>
  <c r="S53" i="1"/>
  <c r="S60" i="1"/>
  <c r="S62" i="1"/>
  <c r="S64" i="1"/>
  <c r="S66" i="1"/>
  <c r="S68" i="1"/>
  <c r="S88" i="1"/>
  <c r="S26" i="1"/>
  <c r="S97" i="1"/>
  <c r="S24" i="1"/>
  <c r="S28" i="1"/>
  <c r="S30" i="1"/>
  <c r="S32" i="1"/>
  <c r="S38" i="1"/>
  <c r="S42" i="1"/>
  <c r="S46" i="1"/>
  <c r="S50" i="1"/>
  <c r="S59" i="1"/>
  <c r="S63" i="1"/>
  <c r="S67" i="1"/>
  <c r="S81" i="1"/>
  <c r="S83" i="1"/>
  <c r="S85" i="1"/>
  <c r="K5" i="1"/>
</calcChain>
</file>

<file path=xl/sharedStrings.xml><?xml version="1.0" encoding="utf-8"?>
<sst xmlns="http://schemas.openxmlformats.org/spreadsheetml/2006/main" count="344" uniqueCount="143">
  <si>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</si>
  <si>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</si>
  <si>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</si>
  <si>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</si>
  <si>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</si>
  <si>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</si>
  <si>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</si>
  <si>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</si>
  <si>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</si>
  <si>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</si>
  <si>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</si>
  <si>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</si>
  <si>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</si>
  <si>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</si>
  <si>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</si>
  <si>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</si>
  <si>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</si>
  <si>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</si>
  <si>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</si>
  <si>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</si>
  <si>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</si>
  <si>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</si>
  <si>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</si>
  <si>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</si>
  <si>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14,08,</t>
  </si>
  <si>
    <t>08,08,</t>
  </si>
  <si>
    <t>07,08,</t>
  </si>
  <si>
    <t>01,08,</t>
  </si>
  <si>
    <t>31,07,</t>
  </si>
  <si>
    <t>25,07,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</si>
  <si>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</si>
  <si>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</si>
  <si>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</si>
  <si>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</si>
  <si>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</si>
  <si>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</si>
  <si>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</si>
  <si>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</si>
  <si>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</si>
  <si>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</si>
  <si>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</si>
  <si>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</si>
  <si>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</si>
  <si>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</si>
  <si>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</si>
  <si>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</si>
  <si>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</si>
  <si>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</si>
  <si>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</si>
  <si>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</si>
  <si>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</si>
  <si>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</si>
  <si>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</si>
  <si>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</si>
  <si>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</si>
  <si>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</si>
  <si>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</si>
  <si>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</si>
  <si>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</si>
  <si>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</si>
  <si>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</si>
  <si>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</si>
  <si>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</si>
  <si>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</si>
  <si>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</si>
  <si>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</si>
  <si>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</si>
  <si>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</si>
  <si>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</si>
  <si>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</si>
  <si>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</si>
  <si>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</si>
  <si>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</si>
  <si>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</si>
  <si>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</si>
  <si>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</si>
  <si>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</si>
  <si>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</si>
  <si>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</si>
  <si>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</si>
  <si>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</si>
  <si>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</si>
  <si>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</si>
  <si>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</si>
  <si>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</si>
  <si>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</si>
  <si>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</si>
  <si>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</si>
  <si>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</si>
  <si>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</si>
  <si>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</si>
  <si>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</si>
  <si>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</si>
  <si>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</si>
  <si>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</si>
  <si>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</si>
  <si>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</si>
  <si>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</si>
  <si>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</si>
  <si>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</si>
  <si>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</si>
  <si>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</si>
  <si>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</si>
  <si>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</si>
  <si>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</si>
  <si>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</si>
  <si>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</si>
  <si>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</si>
  <si>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есть дубль 378</t>
  </si>
  <si>
    <t xml:space="preserve"> 378 Колбаса Докторская Дугушка ТМ Стародворье ТС Дугушка в оболочке вектор 0,6 кг.  Поком</t>
  </si>
  <si>
    <t>дубль на 376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</si>
  <si>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</si>
  <si>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</si>
  <si>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</si>
  <si>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</si>
  <si>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</si>
  <si>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</si>
  <si>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</si>
  <si>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</si>
  <si>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</si>
  <si>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</si>
  <si>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</si>
  <si>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</si>
  <si>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</si>
  <si>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</si>
  <si>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</si>
  <si>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</si>
  <si>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</si>
  <si>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</si>
  <si>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</si>
  <si>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</si>
  <si>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</si>
  <si>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</si>
  <si>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</si>
  <si>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</si>
  <si>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</si>
  <si>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</si>
  <si>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</si>
  <si>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</si>
  <si>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</si>
  <si>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</si>
  <si>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 / не правильно поставлен приход</t>
  </si>
  <si>
    <r>
      <t xml:space="preserve">Spar (акция август) / </t>
    </r>
    <r>
      <rPr>
        <b/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</si>
</sst>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7" fillId="7" borderId="1" xfId="1" applyNumberFormat="1" applyFont="1" applyFill="1"/>
    <xf numFmtId="164" fontId="7" fillId="0" borderId="1" xfId="1" applyNumberFormat="1" applyFont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6" width="6.42578125" customWidth="1"/>
    <col min="7" max="7" width="5" style="8" customWidth="1"/>
    <col min="8" max="8" width="5" customWidth="1"/>
    <col min="9" max="9" width="12.7109375" customWidth="1"/>
    <col min="10" max="11" width="6.42578125" customWidth="1"/>
    <col min="12" max="13" width="0.85546875" customWidth="1"/>
    <col min="14" max="17" width="6.42578125" customWidth="1"/>
    <col min="18" max="18" width="21.5703125" customWidth="1"/>
    <col min="19" max="20" width="5.28515625" customWidth="1"/>
    <col min="21" max="26" width="6.42578125" customWidth="1"/>
    <col min="27" max="27" width="42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45788.79</v>
      </c>
      <c r="F5" s="4">
        <f>SUM(F6:F499)</f>
        <v>44077.108</v>
      </c>
      <c r="G5" s="6"/>
      <c r="H5" s="1"/>
      <c r="I5" s="1"/>
      <c r="J5" s="4">
        <f>SUM(J6:J499)</f>
        <v>45638.854999999989</v>
      </c>
      <c r="K5" s="4">
        <f>SUM(K6:K499)</f>
        <v>149.9350000000006</v>
      </c>
      <c r="L5" s="4">
        <f>SUM(L6:L499)</f>
        <v>0</v>
      </c>
      <c r="M5" s="4">
        <f>SUM(M6:M499)</f>
        <v>0</v>
      </c>
      <c r="N5" s="4">
        <f>SUM(N6:N499)</f>
        <v>21259.7268</v>
      </c>
      <c r="O5" s="4">
        <f>SUM(O6:O499)</f>
        <v>9157.7580000000016</v>
      </c>
      <c r="P5" s="4">
        <f>SUM(P6:P499)</f>
        <v>27822.032600000002</v>
      </c>
      <c r="Q5" s="4">
        <f>SUM(Q6:Q499)</f>
        <v>0</v>
      </c>
      <c r="R5" s="1"/>
      <c r="S5" s="1"/>
      <c r="T5" s="1"/>
      <c r="U5" s="4">
        <f>SUM(U6:U499)</f>
        <v>8922.4320000000007</v>
      </c>
      <c r="V5" s="4">
        <f>SUM(V6:V499)</f>
        <v>8975.6233999999986</v>
      </c>
      <c r="W5" s="4">
        <f>SUM(W6:W499)</f>
        <v>8739.0923999999977</v>
      </c>
      <c r="X5" s="4">
        <f>SUM(X6:X499)</f>
        <v>9181.4325999999965</v>
      </c>
      <c r="Y5" s="4">
        <f>SUM(Y6:Y499)</f>
        <v>10085.066200000001</v>
      </c>
      <c r="Z5" s="4">
        <f>SUM(Z6:Z499)</f>
        <v>9362.1343999999972</v>
      </c>
      <c r="AA5" s="1"/>
      <c r="AB5" s="4">
        <f>SUM(AB6:AB499)</f>
        <v>21231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1029.5039999999999</v>
      </c>
      <c r="D6" s="1">
        <v>1561.3620000000001</v>
      </c>
      <c r="E6" s="1">
        <v>1112.7629999999999</v>
      </c>
      <c r="F6" s="1">
        <v>1278.8589999999999</v>
      </c>
      <c r="G6" s="6">
        <v>1</v>
      </c>
      <c r="H6" s="1">
        <v>50</v>
      </c>
      <c r="I6" s="1" t="s">
        <v>33</v>
      </c>
      <c r="J6" s="1">
        <v>1052.8499999999999</v>
      </c>
      <c r="K6" s="1">
        <f t="shared" ref="K6:K37" si="0">E6-J6</f>
        <v>59.913000000000011</v>
      </c>
      <c r="L6" s="1"/>
      <c r="M6" s="1"/>
      <c r="N6" s="1">
        <v>465.86409999999989</v>
      </c>
      <c r="O6" s="1">
        <f>E6/5</f>
        <v>222.55259999999998</v>
      </c>
      <c r="P6" s="5">
        <f>10*O6-N6-F6</f>
        <v>480.80290000000014</v>
      </c>
      <c r="Q6" s="5"/>
      <c r="R6" s="1"/>
      <c r="S6" s="1">
        <f>(F6+N6+P6)/O6</f>
        <v>10</v>
      </c>
      <c r="T6" s="1">
        <f>(F6+N6)/O6</f>
        <v>7.8395988184366292</v>
      </c>
      <c r="U6" s="1">
        <v>230.64279999999999</v>
      </c>
      <c r="V6" s="1">
        <v>248.654</v>
      </c>
      <c r="W6" s="1">
        <v>224.09139999999999</v>
      </c>
      <c r="X6" s="1">
        <v>237.79419999999999</v>
      </c>
      <c r="Y6" s="1">
        <v>305.35520000000002</v>
      </c>
      <c r="Z6" s="1">
        <v>259.75940000000003</v>
      </c>
      <c r="AA6" s="1" t="s">
        <v>34</v>
      </c>
      <c r="AB6" s="1">
        <f>ROUND(P6*G6,0)</f>
        <v>481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32</v>
      </c>
      <c r="C7" s="1">
        <v>485.45299999999997</v>
      </c>
      <c r="D7" s="1">
        <v>474.83199999999999</v>
      </c>
      <c r="E7" s="1">
        <v>420.65199999999999</v>
      </c>
      <c r="F7" s="1">
        <v>455.58699999999999</v>
      </c>
      <c r="G7" s="6">
        <v>1</v>
      </c>
      <c r="H7" s="1">
        <v>45</v>
      </c>
      <c r="I7" s="1" t="s">
        <v>33</v>
      </c>
      <c r="J7" s="1">
        <v>407.1</v>
      </c>
      <c r="K7" s="1">
        <f t="shared" si="0"/>
        <v>13.551999999999964</v>
      </c>
      <c r="L7" s="1"/>
      <c r="M7" s="1"/>
      <c r="N7" s="1">
        <v>374.60500000000002</v>
      </c>
      <c r="O7" s="1">
        <f t="shared" ref="O7:O69" si="1">E7/5</f>
        <v>84.130399999999995</v>
      </c>
      <c r="P7" s="5">
        <f t="shared" ref="P7:P21" si="2">10*O7-N7-F7</f>
        <v>11.111999999999966</v>
      </c>
      <c r="Q7" s="5"/>
      <c r="R7" s="1"/>
      <c r="S7" s="1">
        <f t="shared" ref="S7:S69" si="3">(F7+N7+P7)/O7</f>
        <v>10</v>
      </c>
      <c r="T7" s="1">
        <f t="shared" ref="T7:T69" si="4">(F7+N7)/O7</f>
        <v>9.8679193252379651</v>
      </c>
      <c r="U7" s="1">
        <v>99.731999999999999</v>
      </c>
      <c r="V7" s="1">
        <v>85.805800000000005</v>
      </c>
      <c r="W7" s="1">
        <v>72.344799999999992</v>
      </c>
      <c r="X7" s="1">
        <v>76.976199999999992</v>
      </c>
      <c r="Y7" s="1">
        <v>83.264600000000002</v>
      </c>
      <c r="Z7" s="1">
        <v>86.306600000000003</v>
      </c>
      <c r="AA7" s="1"/>
      <c r="AB7" s="1">
        <f>ROUND(P7*G7,0)</f>
        <v>11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653.66499999999996</v>
      </c>
      <c r="D8" s="1">
        <v>650.04899999999998</v>
      </c>
      <c r="E8" s="1">
        <v>644.36199999999997</v>
      </c>
      <c r="F8" s="1">
        <v>559.87900000000002</v>
      </c>
      <c r="G8" s="6">
        <v>1</v>
      </c>
      <c r="H8" s="1">
        <v>45</v>
      </c>
      <c r="I8" s="1" t="s">
        <v>33</v>
      </c>
      <c r="J8" s="1">
        <v>598</v>
      </c>
      <c r="K8" s="1">
        <f t="shared" si="0"/>
        <v>46.361999999999966</v>
      </c>
      <c r="L8" s="1"/>
      <c r="M8" s="1"/>
      <c r="N8" s="1">
        <v>605.81310000000008</v>
      </c>
      <c r="O8" s="1">
        <f t="shared" si="1"/>
        <v>128.8724</v>
      </c>
      <c r="P8" s="5">
        <f t="shared" si="2"/>
        <v>123.03189999999984</v>
      </c>
      <c r="Q8" s="5"/>
      <c r="R8" s="1"/>
      <c r="S8" s="1">
        <f t="shared" si="3"/>
        <v>10.000000000000002</v>
      </c>
      <c r="T8" s="1">
        <f t="shared" si="4"/>
        <v>9.0453200219752272</v>
      </c>
      <c r="U8" s="1">
        <v>143.6652</v>
      </c>
      <c r="V8" s="1">
        <v>124.71380000000001</v>
      </c>
      <c r="W8" s="1">
        <v>111.5866</v>
      </c>
      <c r="X8" s="1">
        <v>123.8124</v>
      </c>
      <c r="Y8" s="1">
        <v>146.977</v>
      </c>
      <c r="Z8" s="1">
        <v>134.452</v>
      </c>
      <c r="AA8" s="1"/>
      <c r="AB8" s="1">
        <f>ROUND(P8*G8,0)</f>
        <v>123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293.83100000000002</v>
      </c>
      <c r="D9" s="1">
        <v>185.83500000000001</v>
      </c>
      <c r="E9" s="1">
        <v>232.41</v>
      </c>
      <c r="F9" s="1">
        <v>223.125</v>
      </c>
      <c r="G9" s="6">
        <v>1</v>
      </c>
      <c r="H9" s="1">
        <v>40</v>
      </c>
      <c r="I9" s="1" t="s">
        <v>33</v>
      </c>
      <c r="J9" s="1">
        <v>231.2</v>
      </c>
      <c r="K9" s="1">
        <f t="shared" si="0"/>
        <v>1.210000000000008</v>
      </c>
      <c r="L9" s="1"/>
      <c r="M9" s="1"/>
      <c r="N9" s="1">
        <v>91.587199999999939</v>
      </c>
      <c r="O9" s="1">
        <f t="shared" si="1"/>
        <v>46.481999999999999</v>
      </c>
      <c r="P9" s="5">
        <f t="shared" si="2"/>
        <v>150.10780000000005</v>
      </c>
      <c r="Q9" s="5"/>
      <c r="R9" s="1"/>
      <c r="S9" s="1">
        <f t="shared" si="3"/>
        <v>10</v>
      </c>
      <c r="T9" s="1">
        <f t="shared" si="4"/>
        <v>6.7706251882449111</v>
      </c>
      <c r="U9" s="1">
        <v>45.007199999999997</v>
      </c>
      <c r="V9" s="1">
        <v>43.950200000000002</v>
      </c>
      <c r="W9" s="1">
        <v>52.0886</v>
      </c>
      <c r="X9" s="1">
        <v>55.44</v>
      </c>
      <c r="Y9" s="1">
        <v>53.219200000000001</v>
      </c>
      <c r="Z9" s="1">
        <v>57.487199999999987</v>
      </c>
      <c r="AA9" s="1"/>
      <c r="AB9" s="1">
        <f>ROUND(P9*G9,0)</f>
        <v>150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39</v>
      </c>
      <c r="C10" s="1">
        <v>348</v>
      </c>
      <c r="D10" s="1">
        <v>336</v>
      </c>
      <c r="E10" s="1">
        <v>374</v>
      </c>
      <c r="F10" s="1">
        <v>239</v>
      </c>
      <c r="G10" s="6">
        <v>0.45</v>
      </c>
      <c r="H10" s="1">
        <v>45</v>
      </c>
      <c r="I10" s="1" t="s">
        <v>33</v>
      </c>
      <c r="J10" s="1">
        <v>392</v>
      </c>
      <c r="K10" s="1">
        <f t="shared" si="0"/>
        <v>-18</v>
      </c>
      <c r="L10" s="1"/>
      <c r="M10" s="1"/>
      <c r="N10" s="1">
        <v>230.7999999999999</v>
      </c>
      <c r="O10" s="1">
        <f t="shared" si="1"/>
        <v>74.8</v>
      </c>
      <c r="P10" s="5">
        <f t="shared" si="2"/>
        <v>278.20000000000005</v>
      </c>
      <c r="Q10" s="5"/>
      <c r="R10" s="1"/>
      <c r="S10" s="1">
        <f t="shared" si="3"/>
        <v>10</v>
      </c>
      <c r="T10" s="1">
        <f t="shared" si="4"/>
        <v>6.280748663101603</v>
      </c>
      <c r="U10" s="1">
        <v>67.8</v>
      </c>
      <c r="V10" s="1">
        <v>61.2</v>
      </c>
      <c r="W10" s="1">
        <v>54.6</v>
      </c>
      <c r="X10" s="1">
        <v>54.2</v>
      </c>
      <c r="Y10" s="1">
        <v>59.671999999999997</v>
      </c>
      <c r="Z10" s="1">
        <v>70.272000000000006</v>
      </c>
      <c r="AA10" s="1"/>
      <c r="AB10" s="1">
        <f>ROUND(P10*G10,0)</f>
        <v>125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39</v>
      </c>
      <c r="C11" s="1">
        <v>476</v>
      </c>
      <c r="D11" s="1">
        <v>798</v>
      </c>
      <c r="E11" s="1">
        <v>663.35199999999998</v>
      </c>
      <c r="F11" s="1">
        <v>534.64800000000002</v>
      </c>
      <c r="G11" s="6">
        <v>0.45</v>
      </c>
      <c r="H11" s="1">
        <v>45</v>
      </c>
      <c r="I11" s="1" t="s">
        <v>33</v>
      </c>
      <c r="J11" s="1">
        <v>673</v>
      </c>
      <c r="K11" s="1">
        <f t="shared" si="0"/>
        <v>-9.6480000000000246</v>
      </c>
      <c r="L11" s="1"/>
      <c r="M11" s="1"/>
      <c r="N11" s="1">
        <v>280.32639999999992</v>
      </c>
      <c r="O11" s="1">
        <f t="shared" si="1"/>
        <v>132.6704</v>
      </c>
      <c r="P11" s="5">
        <f t="shared" si="2"/>
        <v>511.7296</v>
      </c>
      <c r="Q11" s="5"/>
      <c r="R11" s="1"/>
      <c r="S11" s="1">
        <f t="shared" si="3"/>
        <v>10</v>
      </c>
      <c r="T11" s="1">
        <f t="shared" si="4"/>
        <v>6.1428502514502101</v>
      </c>
      <c r="U11" s="1">
        <v>116.6704</v>
      </c>
      <c r="V11" s="1">
        <v>125.2</v>
      </c>
      <c r="W11" s="1">
        <v>115.2</v>
      </c>
      <c r="X11" s="1">
        <v>120.8</v>
      </c>
      <c r="Y11" s="1">
        <v>144.4</v>
      </c>
      <c r="Z11" s="1">
        <v>122.8</v>
      </c>
      <c r="AA11" s="1"/>
      <c r="AB11" s="1">
        <f>ROUND(P11*G11,0)</f>
        <v>230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33</v>
      </c>
      <c r="D12" s="1">
        <v>226</v>
      </c>
      <c r="E12" s="1">
        <v>65</v>
      </c>
      <c r="F12" s="1">
        <v>173</v>
      </c>
      <c r="G12" s="6">
        <v>0.17</v>
      </c>
      <c r="H12" s="1">
        <v>180</v>
      </c>
      <c r="I12" s="1" t="s">
        <v>33</v>
      </c>
      <c r="J12" s="1">
        <v>178</v>
      </c>
      <c r="K12" s="1">
        <f t="shared" si="0"/>
        <v>-113</v>
      </c>
      <c r="L12" s="1"/>
      <c r="M12" s="1"/>
      <c r="N12" s="1"/>
      <c r="O12" s="1">
        <f t="shared" si="1"/>
        <v>13</v>
      </c>
      <c r="P12" s="5"/>
      <c r="Q12" s="5"/>
      <c r="R12" s="1"/>
      <c r="S12" s="1">
        <f t="shared" si="3"/>
        <v>13.307692307692308</v>
      </c>
      <c r="T12" s="1">
        <f t="shared" si="4"/>
        <v>13.307692307692308</v>
      </c>
      <c r="U12" s="1">
        <v>14</v>
      </c>
      <c r="V12" s="1">
        <v>22.8</v>
      </c>
      <c r="W12" s="1">
        <v>19.600000000000001</v>
      </c>
      <c r="X12" s="1">
        <v>23.8</v>
      </c>
      <c r="Y12" s="1">
        <v>30.6</v>
      </c>
      <c r="Z12" s="1">
        <v>23.4</v>
      </c>
      <c r="AA12" s="1"/>
      <c r="AB12" s="1">
        <f>ROUND(P12*G12,0)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39</v>
      </c>
      <c r="C13" s="1">
        <v>108</v>
      </c>
      <c r="D13" s="1">
        <v>186</v>
      </c>
      <c r="E13" s="1">
        <v>131</v>
      </c>
      <c r="F13" s="1">
        <v>151</v>
      </c>
      <c r="G13" s="6">
        <v>0.3</v>
      </c>
      <c r="H13" s="1">
        <v>40</v>
      </c>
      <c r="I13" s="1" t="s">
        <v>33</v>
      </c>
      <c r="J13" s="1">
        <v>127</v>
      </c>
      <c r="K13" s="1">
        <f t="shared" si="0"/>
        <v>4</v>
      </c>
      <c r="L13" s="1"/>
      <c r="M13" s="1"/>
      <c r="N13" s="1">
        <v>109</v>
      </c>
      <c r="O13" s="1">
        <f t="shared" si="1"/>
        <v>26.2</v>
      </c>
      <c r="P13" s="5"/>
      <c r="Q13" s="5"/>
      <c r="R13" s="1"/>
      <c r="S13" s="1">
        <f t="shared" si="3"/>
        <v>9.9236641221374047</v>
      </c>
      <c r="T13" s="1">
        <f t="shared" si="4"/>
        <v>9.9236641221374047</v>
      </c>
      <c r="U13" s="1">
        <v>30</v>
      </c>
      <c r="V13" s="1">
        <v>28</v>
      </c>
      <c r="W13" s="1">
        <v>23.4</v>
      </c>
      <c r="X13" s="1">
        <v>21.6</v>
      </c>
      <c r="Y13" s="1">
        <v>32.6</v>
      </c>
      <c r="Z13" s="1">
        <v>31.4</v>
      </c>
      <c r="AA13" s="1"/>
      <c r="AB13" s="1">
        <f>ROUND(P13*G13,0)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39</v>
      </c>
      <c r="C14" s="1">
        <v>505</v>
      </c>
      <c r="D14" s="1">
        <v>144</v>
      </c>
      <c r="E14" s="1">
        <v>97</v>
      </c>
      <c r="F14" s="1">
        <v>480</v>
      </c>
      <c r="G14" s="6">
        <v>0.4</v>
      </c>
      <c r="H14" s="1">
        <v>50</v>
      </c>
      <c r="I14" s="1" t="s">
        <v>33</v>
      </c>
      <c r="J14" s="1">
        <v>91</v>
      </c>
      <c r="K14" s="1">
        <f t="shared" si="0"/>
        <v>6</v>
      </c>
      <c r="L14" s="1"/>
      <c r="M14" s="1"/>
      <c r="N14" s="1">
        <v>32.600000000000023</v>
      </c>
      <c r="O14" s="1">
        <f t="shared" si="1"/>
        <v>19.399999999999999</v>
      </c>
      <c r="P14" s="5"/>
      <c r="Q14" s="5"/>
      <c r="R14" s="1"/>
      <c r="S14" s="1">
        <f t="shared" si="3"/>
        <v>26.422680412371136</v>
      </c>
      <c r="T14" s="1">
        <f t="shared" si="4"/>
        <v>26.422680412371136</v>
      </c>
      <c r="U14" s="1">
        <v>50.2</v>
      </c>
      <c r="V14" s="1">
        <v>52.6</v>
      </c>
      <c r="W14" s="1">
        <v>50.6</v>
      </c>
      <c r="X14" s="1">
        <v>61.4</v>
      </c>
      <c r="Y14" s="1">
        <v>75.8</v>
      </c>
      <c r="Z14" s="1">
        <v>78</v>
      </c>
      <c r="AA14" s="16" t="s">
        <v>46</v>
      </c>
      <c r="AB14" s="1">
        <f>ROUND(P14*G14,0)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39</v>
      </c>
      <c r="C15" s="1">
        <v>125</v>
      </c>
      <c r="D15" s="1">
        <v>390</v>
      </c>
      <c r="E15" s="1">
        <v>191</v>
      </c>
      <c r="F15" s="1">
        <v>279</v>
      </c>
      <c r="G15" s="6">
        <v>0.17</v>
      </c>
      <c r="H15" s="1">
        <v>120</v>
      </c>
      <c r="I15" s="1" t="s">
        <v>33</v>
      </c>
      <c r="J15" s="1">
        <v>315</v>
      </c>
      <c r="K15" s="1">
        <f t="shared" si="0"/>
        <v>-124</v>
      </c>
      <c r="L15" s="1"/>
      <c r="M15" s="1"/>
      <c r="N15" s="1">
        <v>137.6</v>
      </c>
      <c r="O15" s="1">
        <f t="shared" si="1"/>
        <v>38.200000000000003</v>
      </c>
      <c r="P15" s="5"/>
      <c r="Q15" s="5"/>
      <c r="R15" s="1"/>
      <c r="S15" s="1">
        <f t="shared" si="3"/>
        <v>10.905759162303665</v>
      </c>
      <c r="T15" s="1">
        <f t="shared" si="4"/>
        <v>10.905759162303665</v>
      </c>
      <c r="U15" s="1">
        <v>46.6</v>
      </c>
      <c r="V15" s="1">
        <v>45.6</v>
      </c>
      <c r="W15" s="1">
        <v>46</v>
      </c>
      <c r="X15" s="1">
        <v>48</v>
      </c>
      <c r="Y15" s="1">
        <v>51.2</v>
      </c>
      <c r="Z15" s="1">
        <v>43.8</v>
      </c>
      <c r="AA15" s="1"/>
      <c r="AB15" s="1">
        <f>ROUND(P15*G15,0)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39</v>
      </c>
      <c r="C16" s="1">
        <v>156</v>
      </c>
      <c r="D16" s="1">
        <v>48</v>
      </c>
      <c r="E16" s="1">
        <v>142</v>
      </c>
      <c r="F16" s="1">
        <v>62</v>
      </c>
      <c r="G16" s="6">
        <v>0.35</v>
      </c>
      <c r="H16" s="1">
        <v>45</v>
      </c>
      <c r="I16" s="1" t="s">
        <v>33</v>
      </c>
      <c r="J16" s="1">
        <v>146</v>
      </c>
      <c r="K16" s="1">
        <f t="shared" si="0"/>
        <v>-4</v>
      </c>
      <c r="L16" s="1"/>
      <c r="M16" s="1"/>
      <c r="N16" s="1"/>
      <c r="O16" s="1">
        <f t="shared" si="1"/>
        <v>28.4</v>
      </c>
      <c r="P16" s="5">
        <f>8*O16-N16-F16</f>
        <v>165.2</v>
      </c>
      <c r="Q16" s="5"/>
      <c r="R16" s="1"/>
      <c r="S16" s="1">
        <f t="shared" si="3"/>
        <v>8</v>
      </c>
      <c r="T16" s="1">
        <f t="shared" si="4"/>
        <v>2.183098591549296</v>
      </c>
      <c r="U16" s="1">
        <v>7.6</v>
      </c>
      <c r="V16" s="1">
        <v>8</v>
      </c>
      <c r="W16" s="1">
        <v>18.2</v>
      </c>
      <c r="X16" s="1">
        <v>18.600000000000001</v>
      </c>
      <c r="Y16" s="1">
        <v>11.6</v>
      </c>
      <c r="Z16" s="1">
        <v>11</v>
      </c>
      <c r="AA16" s="1"/>
      <c r="AB16" s="1">
        <f>ROUND(P16*G16,0)</f>
        <v>58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39</v>
      </c>
      <c r="C17" s="1">
        <v>269</v>
      </c>
      <c r="D17" s="1">
        <v>114</v>
      </c>
      <c r="E17" s="1">
        <v>145</v>
      </c>
      <c r="F17" s="1">
        <v>197</v>
      </c>
      <c r="G17" s="6">
        <v>0.35</v>
      </c>
      <c r="H17" s="1">
        <v>45</v>
      </c>
      <c r="I17" s="1" t="s">
        <v>33</v>
      </c>
      <c r="J17" s="1">
        <v>145</v>
      </c>
      <c r="K17" s="1">
        <f t="shared" si="0"/>
        <v>0</v>
      </c>
      <c r="L17" s="1"/>
      <c r="M17" s="1"/>
      <c r="N17" s="1">
        <v>76.600000000000023</v>
      </c>
      <c r="O17" s="1">
        <f t="shared" si="1"/>
        <v>29</v>
      </c>
      <c r="P17" s="5">
        <f t="shared" si="2"/>
        <v>16.399999999999977</v>
      </c>
      <c r="Q17" s="5"/>
      <c r="R17" s="1"/>
      <c r="S17" s="1">
        <f t="shared" si="3"/>
        <v>10</v>
      </c>
      <c r="T17" s="1">
        <f t="shared" si="4"/>
        <v>9.4344827586206907</v>
      </c>
      <c r="U17" s="1">
        <v>34.6</v>
      </c>
      <c r="V17" s="1">
        <v>33</v>
      </c>
      <c r="W17" s="1">
        <v>38.799999999999997</v>
      </c>
      <c r="X17" s="1">
        <v>40</v>
      </c>
      <c r="Y17" s="1">
        <v>30.6</v>
      </c>
      <c r="Z17" s="1">
        <v>42.2</v>
      </c>
      <c r="AA17" s="1"/>
      <c r="AB17" s="1">
        <f>ROUND(P17*G17,0)</f>
        <v>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32</v>
      </c>
      <c r="C18" s="1">
        <v>1337.4780000000001</v>
      </c>
      <c r="D18" s="1">
        <v>656.02</v>
      </c>
      <c r="E18" s="1">
        <v>912.65800000000002</v>
      </c>
      <c r="F18" s="1">
        <v>865.34500000000003</v>
      </c>
      <c r="G18" s="6">
        <v>1</v>
      </c>
      <c r="H18" s="1">
        <v>55</v>
      </c>
      <c r="I18" s="1" t="s">
        <v>33</v>
      </c>
      <c r="J18" s="1">
        <v>891.1</v>
      </c>
      <c r="K18" s="1">
        <f t="shared" si="0"/>
        <v>21.557999999999993</v>
      </c>
      <c r="L18" s="1"/>
      <c r="M18" s="1"/>
      <c r="N18" s="1">
        <v>436.53751999999969</v>
      </c>
      <c r="O18" s="1">
        <f t="shared" si="1"/>
        <v>182.5316</v>
      </c>
      <c r="P18" s="5">
        <f t="shared" si="2"/>
        <v>523.43348000000037</v>
      </c>
      <c r="Q18" s="5"/>
      <c r="R18" s="1"/>
      <c r="S18" s="1">
        <f t="shared" si="3"/>
        <v>10</v>
      </c>
      <c r="T18" s="1">
        <f t="shared" si="4"/>
        <v>7.1323678749323385</v>
      </c>
      <c r="U18" s="1">
        <v>186.9862</v>
      </c>
      <c r="V18" s="1">
        <v>185.3296</v>
      </c>
      <c r="W18" s="1">
        <v>167.22219999999999</v>
      </c>
      <c r="X18" s="1">
        <v>182.49340000000001</v>
      </c>
      <c r="Y18" s="1">
        <v>214.67619999999999</v>
      </c>
      <c r="Z18" s="1">
        <v>208.0068</v>
      </c>
      <c r="AA18" s="1"/>
      <c r="AB18" s="1">
        <f>ROUND(P18*G18,0)</f>
        <v>523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32</v>
      </c>
      <c r="C19" s="1">
        <v>3128.5120000000002</v>
      </c>
      <c r="D19" s="1">
        <v>2104.4349999999999</v>
      </c>
      <c r="E19" s="1">
        <v>2393.8760000000002</v>
      </c>
      <c r="F19" s="1">
        <v>2329.4250000000002</v>
      </c>
      <c r="G19" s="6">
        <v>1</v>
      </c>
      <c r="H19" s="1">
        <v>50</v>
      </c>
      <c r="I19" s="1" t="s">
        <v>33</v>
      </c>
      <c r="J19" s="1">
        <v>2400</v>
      </c>
      <c r="K19" s="1">
        <f t="shared" si="0"/>
        <v>-6.1239999999997963</v>
      </c>
      <c r="L19" s="1"/>
      <c r="M19" s="1"/>
      <c r="N19" s="1">
        <v>1273.16418</v>
      </c>
      <c r="O19" s="1">
        <f t="shared" si="1"/>
        <v>478.77520000000004</v>
      </c>
      <c r="P19" s="5">
        <f t="shared" si="2"/>
        <v>1185.1628200000005</v>
      </c>
      <c r="Q19" s="5"/>
      <c r="R19" s="1"/>
      <c r="S19" s="1">
        <f t="shared" si="3"/>
        <v>10</v>
      </c>
      <c r="T19" s="1">
        <f t="shared" si="4"/>
        <v>7.5245943816638778</v>
      </c>
      <c r="U19" s="1">
        <v>497.88260000000002</v>
      </c>
      <c r="V19" s="1">
        <v>490.53239999999988</v>
      </c>
      <c r="W19" s="1">
        <v>477.61380000000003</v>
      </c>
      <c r="X19" s="1">
        <v>491.20979999999997</v>
      </c>
      <c r="Y19" s="1">
        <v>489.29739999999998</v>
      </c>
      <c r="Z19" s="1">
        <v>487.20119999999997</v>
      </c>
      <c r="AA19" s="1"/>
      <c r="AB19" s="1">
        <f>ROUND(P19*G19,0)</f>
        <v>1185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32</v>
      </c>
      <c r="C20" s="1">
        <v>410.322</v>
      </c>
      <c r="D20" s="1">
        <v>168.23</v>
      </c>
      <c r="E20" s="1">
        <v>253.31100000000001</v>
      </c>
      <c r="F20" s="1">
        <v>258.72800000000001</v>
      </c>
      <c r="G20" s="6">
        <v>1</v>
      </c>
      <c r="H20" s="1">
        <v>50</v>
      </c>
      <c r="I20" s="1" t="s">
        <v>33</v>
      </c>
      <c r="J20" s="1">
        <v>243.45</v>
      </c>
      <c r="K20" s="1">
        <f t="shared" si="0"/>
        <v>9.8610000000000184</v>
      </c>
      <c r="L20" s="1"/>
      <c r="M20" s="1"/>
      <c r="N20" s="1">
        <v>216.38419999999999</v>
      </c>
      <c r="O20" s="1">
        <f t="shared" si="1"/>
        <v>50.662199999999999</v>
      </c>
      <c r="P20" s="5">
        <f t="shared" si="2"/>
        <v>31.509799999999984</v>
      </c>
      <c r="Q20" s="5"/>
      <c r="R20" s="1"/>
      <c r="S20" s="1">
        <f t="shared" si="3"/>
        <v>10</v>
      </c>
      <c r="T20" s="1">
        <f t="shared" si="4"/>
        <v>9.3780412220551028</v>
      </c>
      <c r="U20" s="1">
        <v>56.824199999999998</v>
      </c>
      <c r="V20" s="1">
        <v>50.760199999999998</v>
      </c>
      <c r="W20" s="1">
        <v>47.939800000000012</v>
      </c>
      <c r="X20" s="1">
        <v>61.484000000000002</v>
      </c>
      <c r="Y20" s="1">
        <v>66.068799999999996</v>
      </c>
      <c r="Z20" s="1">
        <v>52.560400000000001</v>
      </c>
      <c r="AA20" s="1"/>
      <c r="AB20" s="1">
        <f>ROUND(P20*G20,0)</f>
        <v>32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32</v>
      </c>
      <c r="C21" s="1">
        <v>2821.893</v>
      </c>
      <c r="D21" s="1">
        <v>338.01</v>
      </c>
      <c r="E21" s="1">
        <v>1410.7170000000001</v>
      </c>
      <c r="F21" s="1">
        <v>1429.402</v>
      </c>
      <c r="G21" s="6">
        <v>1</v>
      </c>
      <c r="H21" s="1">
        <v>55</v>
      </c>
      <c r="I21" s="1" t="s">
        <v>33</v>
      </c>
      <c r="J21" s="1">
        <v>1354.05</v>
      </c>
      <c r="K21" s="1">
        <f t="shared" si="0"/>
        <v>56.667000000000144</v>
      </c>
      <c r="L21" s="1"/>
      <c r="M21" s="1"/>
      <c r="N21" s="1">
        <v>708.38560000000007</v>
      </c>
      <c r="O21" s="1">
        <f t="shared" si="1"/>
        <v>282.14340000000004</v>
      </c>
      <c r="P21" s="5">
        <f t="shared" si="2"/>
        <v>683.64640000000009</v>
      </c>
      <c r="Q21" s="5"/>
      <c r="R21" s="1"/>
      <c r="S21" s="1">
        <f t="shared" si="3"/>
        <v>10</v>
      </c>
      <c r="T21" s="1">
        <f t="shared" si="4"/>
        <v>7.5769541304173682</v>
      </c>
      <c r="U21" s="1">
        <v>301.0926</v>
      </c>
      <c r="V21" s="1">
        <v>298.79599999999999</v>
      </c>
      <c r="W21" s="1">
        <v>333.42700000000002</v>
      </c>
      <c r="X21" s="1">
        <v>358.15019999999998</v>
      </c>
      <c r="Y21" s="1">
        <v>359.01080000000002</v>
      </c>
      <c r="Z21" s="1">
        <v>341.58199999999999</v>
      </c>
      <c r="AA21" s="1"/>
      <c r="AB21" s="1">
        <f>ROUND(P21*G21,0)</f>
        <v>684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52</v>
      </c>
      <c r="B22" s="10" t="s">
        <v>32</v>
      </c>
      <c r="C22" s="10">
        <v>-2.5750000000000002</v>
      </c>
      <c r="D22" s="10">
        <v>2.5750000000000002</v>
      </c>
      <c r="E22" s="10"/>
      <c r="F22" s="10"/>
      <c r="G22" s="11">
        <v>0</v>
      </c>
      <c r="H22" s="10" t="e">
        <v>#N/A</v>
      </c>
      <c r="I22" s="10" t="s">
        <v>53</v>
      </c>
      <c r="J22" s="10"/>
      <c r="K22" s="10">
        <f t="shared" si="0"/>
        <v>0</v>
      </c>
      <c r="L22" s="10"/>
      <c r="M22" s="10"/>
      <c r="N22" s="10"/>
      <c r="O22" s="10">
        <f t="shared" si="1"/>
        <v>0</v>
      </c>
      <c r="P22" s="12"/>
      <c r="Q22" s="12"/>
      <c r="R22" s="10"/>
      <c r="S22" s="10" t="e">
        <f t="shared" si="3"/>
        <v>#DIV/0!</v>
      </c>
      <c r="T22" s="10" t="e">
        <f t="shared" si="4"/>
        <v>#DIV/0!</v>
      </c>
      <c r="U22" s="10">
        <v>0.51500000000000001</v>
      </c>
      <c r="V22" s="10">
        <v>0.51500000000000001</v>
      </c>
      <c r="W22" s="10">
        <v>0</v>
      </c>
      <c r="X22" s="10">
        <v>0</v>
      </c>
      <c r="Y22" s="10">
        <v>0</v>
      </c>
      <c r="Z22" s="10">
        <v>0</v>
      </c>
      <c r="AA22" s="10" t="s">
        <v>54</v>
      </c>
      <c r="AB22" s="10">
        <f>ROUND(P22*G22,0)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32</v>
      </c>
      <c r="C23" s="1">
        <v>648.46799999999996</v>
      </c>
      <c r="D23" s="1">
        <v>412.15</v>
      </c>
      <c r="E23" s="1">
        <v>469.92700000000002</v>
      </c>
      <c r="F23" s="1">
        <v>493.35899999999998</v>
      </c>
      <c r="G23" s="6">
        <v>1</v>
      </c>
      <c r="H23" s="1">
        <v>60</v>
      </c>
      <c r="I23" s="1" t="s">
        <v>33</v>
      </c>
      <c r="J23" s="1">
        <v>449.8</v>
      </c>
      <c r="K23" s="1">
        <f t="shared" si="0"/>
        <v>20.12700000000001</v>
      </c>
      <c r="L23" s="1"/>
      <c r="M23" s="1"/>
      <c r="N23" s="1">
        <v>245.06219999999999</v>
      </c>
      <c r="O23" s="1">
        <f t="shared" si="1"/>
        <v>93.985399999999998</v>
      </c>
      <c r="P23" s="5">
        <f t="shared" ref="P23:P33" si="5">10*O23-N23-F23</f>
        <v>201.4328000000001</v>
      </c>
      <c r="Q23" s="5"/>
      <c r="R23" s="1"/>
      <c r="S23" s="1">
        <f t="shared" si="3"/>
        <v>10</v>
      </c>
      <c r="T23" s="1">
        <f t="shared" si="4"/>
        <v>7.8567649869022214</v>
      </c>
      <c r="U23" s="1">
        <v>100.72320000000001</v>
      </c>
      <c r="V23" s="1">
        <v>96.503599999999992</v>
      </c>
      <c r="W23" s="1">
        <v>100.1964</v>
      </c>
      <c r="X23" s="1">
        <v>106.6108</v>
      </c>
      <c r="Y23" s="1">
        <v>95.781599999999997</v>
      </c>
      <c r="Z23" s="1">
        <v>89.866600000000005</v>
      </c>
      <c r="AA23" s="1"/>
      <c r="AB23" s="1">
        <f>ROUND(P23*G23,0)</f>
        <v>201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794.41200000000003</v>
      </c>
      <c r="D24" s="1">
        <v>480.33199999999999</v>
      </c>
      <c r="E24" s="1">
        <v>557.48</v>
      </c>
      <c r="F24" s="1">
        <v>609.09199999999998</v>
      </c>
      <c r="G24" s="6">
        <v>1</v>
      </c>
      <c r="H24" s="1">
        <v>60</v>
      </c>
      <c r="I24" s="1" t="s">
        <v>33</v>
      </c>
      <c r="J24" s="1">
        <v>543.5</v>
      </c>
      <c r="K24" s="1">
        <f t="shared" si="0"/>
        <v>13.980000000000018</v>
      </c>
      <c r="L24" s="1"/>
      <c r="M24" s="1"/>
      <c r="N24" s="1">
        <v>292.50627999999989</v>
      </c>
      <c r="O24" s="1">
        <f t="shared" si="1"/>
        <v>111.49600000000001</v>
      </c>
      <c r="P24" s="5">
        <f t="shared" si="5"/>
        <v>213.36172000000022</v>
      </c>
      <c r="Q24" s="5"/>
      <c r="R24" s="1"/>
      <c r="S24" s="1">
        <f t="shared" si="3"/>
        <v>10</v>
      </c>
      <c r="T24" s="1">
        <f t="shared" si="4"/>
        <v>8.086373322809786</v>
      </c>
      <c r="U24" s="1">
        <v>122.203</v>
      </c>
      <c r="V24" s="1">
        <v>120.04819999999999</v>
      </c>
      <c r="W24" s="1">
        <v>112.12139999999999</v>
      </c>
      <c r="X24" s="1">
        <v>124.3886</v>
      </c>
      <c r="Y24" s="1">
        <v>120.782</v>
      </c>
      <c r="Z24" s="1">
        <v>113.70780000000001</v>
      </c>
      <c r="AA24" s="1"/>
      <c r="AB24" s="1">
        <f>ROUND(P24*G24,0)</f>
        <v>213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32</v>
      </c>
      <c r="C25" s="1">
        <v>1145.7670000000001</v>
      </c>
      <c r="D25" s="1">
        <v>294.947</v>
      </c>
      <c r="E25" s="1">
        <v>715.53099999999995</v>
      </c>
      <c r="F25" s="1">
        <v>574.37400000000002</v>
      </c>
      <c r="G25" s="6">
        <v>1</v>
      </c>
      <c r="H25" s="1">
        <v>60</v>
      </c>
      <c r="I25" s="1" t="s">
        <v>33</v>
      </c>
      <c r="J25" s="1">
        <v>686.7</v>
      </c>
      <c r="K25" s="1">
        <f t="shared" si="0"/>
        <v>28.830999999999904</v>
      </c>
      <c r="L25" s="1"/>
      <c r="M25" s="1"/>
      <c r="N25" s="1">
        <v>329.15963999999991</v>
      </c>
      <c r="O25" s="1">
        <f t="shared" si="1"/>
        <v>143.1062</v>
      </c>
      <c r="P25" s="5">
        <f t="shared" si="5"/>
        <v>527.52836000000002</v>
      </c>
      <c r="Q25" s="5"/>
      <c r="R25" s="1"/>
      <c r="S25" s="1">
        <f t="shared" si="3"/>
        <v>10</v>
      </c>
      <c r="T25" s="1">
        <f t="shared" si="4"/>
        <v>6.3137281263844605</v>
      </c>
      <c r="U25" s="1">
        <v>135.32859999999999</v>
      </c>
      <c r="V25" s="1">
        <v>133.32759999999999</v>
      </c>
      <c r="W25" s="1">
        <v>137.97399999999999</v>
      </c>
      <c r="X25" s="1">
        <v>145.99340000000001</v>
      </c>
      <c r="Y25" s="1">
        <v>134.58959999999999</v>
      </c>
      <c r="Z25" s="1">
        <v>129.76840000000001</v>
      </c>
      <c r="AA25" s="1"/>
      <c r="AB25" s="1">
        <f>ROUND(P25*G25,0)</f>
        <v>528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32</v>
      </c>
      <c r="C26" s="1">
        <v>6.9320000000000004</v>
      </c>
      <c r="D26" s="1">
        <v>45.787999999999997</v>
      </c>
      <c r="E26" s="1">
        <v>21.376999999999999</v>
      </c>
      <c r="F26" s="1">
        <v>31.343</v>
      </c>
      <c r="G26" s="6">
        <v>1</v>
      </c>
      <c r="H26" s="1">
        <v>35</v>
      </c>
      <c r="I26" s="1" t="s">
        <v>33</v>
      </c>
      <c r="J26" s="1">
        <v>23.5</v>
      </c>
      <c r="K26" s="1">
        <f t="shared" si="0"/>
        <v>-2.1230000000000011</v>
      </c>
      <c r="L26" s="1"/>
      <c r="M26" s="1"/>
      <c r="N26" s="1">
        <v>5</v>
      </c>
      <c r="O26" s="1">
        <f t="shared" si="1"/>
        <v>4.2753999999999994</v>
      </c>
      <c r="P26" s="5">
        <v>10</v>
      </c>
      <c r="Q26" s="5"/>
      <c r="R26" s="1"/>
      <c r="S26" s="1">
        <f t="shared" si="3"/>
        <v>10.839453618374892</v>
      </c>
      <c r="T26" s="1">
        <f t="shared" si="4"/>
        <v>8.5004911821116167</v>
      </c>
      <c r="U26" s="1">
        <v>3.641</v>
      </c>
      <c r="V26" s="1">
        <v>4.0679999999999996</v>
      </c>
      <c r="W26" s="1">
        <v>2.1046</v>
      </c>
      <c r="X26" s="1">
        <v>1.6848000000000001</v>
      </c>
      <c r="Y26" s="1">
        <v>0.34799999999999998</v>
      </c>
      <c r="Z26" s="1">
        <v>1.7250000000000001</v>
      </c>
      <c r="AA26" s="1"/>
      <c r="AB26" s="1">
        <f>ROUND(P26*G26,0)</f>
        <v>10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436.81299999999999</v>
      </c>
      <c r="D27" s="1">
        <v>349.745</v>
      </c>
      <c r="E27" s="1">
        <v>366.58800000000002</v>
      </c>
      <c r="F27" s="1">
        <v>344.11799999999999</v>
      </c>
      <c r="G27" s="6">
        <v>1</v>
      </c>
      <c r="H27" s="1">
        <v>30</v>
      </c>
      <c r="I27" s="1" t="s">
        <v>33</v>
      </c>
      <c r="J27" s="1">
        <v>367.5</v>
      </c>
      <c r="K27" s="1">
        <f t="shared" si="0"/>
        <v>-0.91199999999997772</v>
      </c>
      <c r="L27" s="1"/>
      <c r="M27" s="1"/>
      <c r="N27" s="1">
        <v>178.95249999999999</v>
      </c>
      <c r="O27" s="1">
        <f t="shared" si="1"/>
        <v>73.317599999999999</v>
      </c>
      <c r="P27" s="5">
        <f>9.5*O27-N27-F27</f>
        <v>173.44670000000002</v>
      </c>
      <c r="Q27" s="5"/>
      <c r="R27" s="1"/>
      <c r="S27" s="1">
        <f t="shared" si="3"/>
        <v>9.5</v>
      </c>
      <c r="T27" s="1">
        <f t="shared" si="4"/>
        <v>7.1343101792748271</v>
      </c>
      <c r="U27" s="1">
        <v>73.66040000000001</v>
      </c>
      <c r="V27" s="1">
        <v>73.410200000000003</v>
      </c>
      <c r="W27" s="1">
        <v>68.855999999999995</v>
      </c>
      <c r="X27" s="1">
        <v>72.677999999999997</v>
      </c>
      <c r="Y27" s="1">
        <v>69.262199999999993</v>
      </c>
      <c r="Z27" s="1">
        <v>66.016999999999996</v>
      </c>
      <c r="AA27" s="1"/>
      <c r="AB27" s="1">
        <f>ROUND(P27*G27,0)</f>
        <v>173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672.94100000000003</v>
      </c>
      <c r="D28" s="1">
        <v>183.55500000000001</v>
      </c>
      <c r="E28" s="1">
        <v>415.09100000000001</v>
      </c>
      <c r="F28" s="1">
        <v>345.59300000000002</v>
      </c>
      <c r="G28" s="6">
        <v>1</v>
      </c>
      <c r="H28" s="1">
        <v>30</v>
      </c>
      <c r="I28" s="1" t="s">
        <v>33</v>
      </c>
      <c r="J28" s="1">
        <v>402.2</v>
      </c>
      <c r="K28" s="1">
        <f t="shared" si="0"/>
        <v>12.89100000000002</v>
      </c>
      <c r="L28" s="1"/>
      <c r="M28" s="1"/>
      <c r="N28" s="1">
        <v>47.370439999999917</v>
      </c>
      <c r="O28" s="1">
        <f t="shared" si="1"/>
        <v>83.018200000000007</v>
      </c>
      <c r="P28" s="5">
        <f t="shared" ref="P28:P29" si="6">9.5*O28-N28-F28</f>
        <v>395.70946000000009</v>
      </c>
      <c r="Q28" s="5"/>
      <c r="R28" s="1"/>
      <c r="S28" s="1">
        <f t="shared" si="3"/>
        <v>9.5</v>
      </c>
      <c r="T28" s="1">
        <f t="shared" si="4"/>
        <v>4.7334613373934857</v>
      </c>
      <c r="U28" s="1">
        <v>68.428599999999989</v>
      </c>
      <c r="V28" s="1">
        <v>69.272999999999996</v>
      </c>
      <c r="W28" s="1">
        <v>82.474000000000004</v>
      </c>
      <c r="X28" s="1">
        <v>88.906800000000004</v>
      </c>
      <c r="Y28" s="1">
        <v>68.345799999999997</v>
      </c>
      <c r="Z28" s="1">
        <v>58.737400000000001</v>
      </c>
      <c r="AA28" s="1"/>
      <c r="AB28" s="1">
        <f>ROUND(P28*G28,0)</f>
        <v>396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32</v>
      </c>
      <c r="C29" s="1">
        <v>720.73500000000001</v>
      </c>
      <c r="D29" s="1">
        <v>355.70800000000003</v>
      </c>
      <c r="E29" s="1">
        <v>447.05599999999998</v>
      </c>
      <c r="F29" s="1">
        <v>527.99300000000005</v>
      </c>
      <c r="G29" s="6">
        <v>1</v>
      </c>
      <c r="H29" s="1">
        <v>30</v>
      </c>
      <c r="I29" s="1" t="s">
        <v>33</v>
      </c>
      <c r="J29" s="1">
        <v>456.5</v>
      </c>
      <c r="K29" s="1">
        <f t="shared" si="0"/>
        <v>-9.4440000000000168</v>
      </c>
      <c r="L29" s="1"/>
      <c r="M29" s="1"/>
      <c r="N29" s="1">
        <v>149.36572000000001</v>
      </c>
      <c r="O29" s="1">
        <f t="shared" si="1"/>
        <v>89.411199999999994</v>
      </c>
      <c r="P29" s="5">
        <f t="shared" si="6"/>
        <v>172.0476799999999</v>
      </c>
      <c r="Q29" s="5"/>
      <c r="R29" s="1"/>
      <c r="S29" s="1">
        <f t="shared" si="3"/>
        <v>9.5</v>
      </c>
      <c r="T29" s="1">
        <f t="shared" si="4"/>
        <v>7.5757703732865691</v>
      </c>
      <c r="U29" s="1">
        <v>91.384799999999998</v>
      </c>
      <c r="V29" s="1">
        <v>100.2748</v>
      </c>
      <c r="W29" s="1">
        <v>106.3586</v>
      </c>
      <c r="X29" s="1">
        <v>101.292</v>
      </c>
      <c r="Y29" s="1">
        <v>111.6118</v>
      </c>
      <c r="Z29" s="1">
        <v>111.111</v>
      </c>
      <c r="AA29" s="1"/>
      <c r="AB29" s="1">
        <f>ROUND(P29*G29,0)</f>
        <v>172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164.501</v>
      </c>
      <c r="D30" s="1">
        <v>210.52099999999999</v>
      </c>
      <c r="E30" s="1">
        <v>90.932000000000002</v>
      </c>
      <c r="F30" s="1">
        <v>240.374</v>
      </c>
      <c r="G30" s="6">
        <v>1</v>
      </c>
      <c r="H30" s="1">
        <v>45</v>
      </c>
      <c r="I30" s="1" t="s">
        <v>33</v>
      </c>
      <c r="J30" s="1">
        <v>89.9</v>
      </c>
      <c r="K30" s="1">
        <f t="shared" si="0"/>
        <v>1.0319999999999965</v>
      </c>
      <c r="L30" s="1"/>
      <c r="M30" s="1"/>
      <c r="N30" s="1">
        <v>30.3262</v>
      </c>
      <c r="O30" s="1">
        <f t="shared" si="1"/>
        <v>18.186399999999999</v>
      </c>
      <c r="P30" s="5"/>
      <c r="Q30" s="5"/>
      <c r="R30" s="1"/>
      <c r="S30" s="1">
        <f t="shared" si="3"/>
        <v>14.884760040469802</v>
      </c>
      <c r="T30" s="1">
        <f t="shared" si="4"/>
        <v>14.884760040469802</v>
      </c>
      <c r="U30" s="1">
        <v>29.862200000000001</v>
      </c>
      <c r="V30" s="1">
        <v>31.158000000000001</v>
      </c>
      <c r="W30" s="1">
        <v>25.398</v>
      </c>
      <c r="X30" s="1">
        <v>26.516999999999999</v>
      </c>
      <c r="Y30" s="1">
        <v>18.858000000000001</v>
      </c>
      <c r="Z30" s="1">
        <v>16.4422</v>
      </c>
      <c r="AA30" s="1"/>
      <c r="AB30" s="1">
        <f>ROUND(P30*G30,0)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209.304</v>
      </c>
      <c r="D31" s="1">
        <v>7.6559999999999997</v>
      </c>
      <c r="E31" s="1">
        <v>72.009</v>
      </c>
      <c r="F31" s="1">
        <v>126.072</v>
      </c>
      <c r="G31" s="6">
        <v>1</v>
      </c>
      <c r="H31" s="1">
        <v>40</v>
      </c>
      <c r="I31" s="1" t="s">
        <v>33</v>
      </c>
      <c r="J31" s="1">
        <v>71.400000000000006</v>
      </c>
      <c r="K31" s="1">
        <f t="shared" si="0"/>
        <v>0.60899999999999466</v>
      </c>
      <c r="L31" s="1"/>
      <c r="M31" s="1"/>
      <c r="N31" s="1"/>
      <c r="O31" s="1">
        <f t="shared" si="1"/>
        <v>14.4018</v>
      </c>
      <c r="P31" s="5">
        <f t="shared" si="5"/>
        <v>17.945999999999998</v>
      </c>
      <c r="Q31" s="5"/>
      <c r="R31" s="1"/>
      <c r="S31" s="1">
        <f t="shared" si="3"/>
        <v>10</v>
      </c>
      <c r="T31" s="1">
        <f t="shared" si="4"/>
        <v>8.7539057617797784</v>
      </c>
      <c r="U31" s="1">
        <v>4.5846</v>
      </c>
      <c r="V31" s="1">
        <v>3.7757999999999998</v>
      </c>
      <c r="W31" s="1">
        <v>7.1273999999999997</v>
      </c>
      <c r="X31" s="1">
        <v>10.338200000000001</v>
      </c>
      <c r="Y31" s="1">
        <v>18.5992</v>
      </c>
      <c r="Z31" s="1">
        <v>16.484400000000001</v>
      </c>
      <c r="AA31" s="1" t="s">
        <v>64</v>
      </c>
      <c r="AB31" s="1">
        <f>ROUND(P31*G31,0)</f>
        <v>18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32</v>
      </c>
      <c r="C32" s="1">
        <v>2941.3159999999998</v>
      </c>
      <c r="D32" s="1">
        <v>1332.82</v>
      </c>
      <c r="E32" s="1">
        <v>2285.5749999999998</v>
      </c>
      <c r="F32" s="1">
        <v>1508.5360000000001</v>
      </c>
      <c r="G32" s="6">
        <v>1</v>
      </c>
      <c r="H32" s="1">
        <v>40</v>
      </c>
      <c r="I32" s="1" t="s">
        <v>33</v>
      </c>
      <c r="J32" s="1">
        <v>2207.5</v>
      </c>
      <c r="K32" s="1">
        <f t="shared" si="0"/>
        <v>78.074999999999818</v>
      </c>
      <c r="L32" s="1"/>
      <c r="M32" s="1"/>
      <c r="N32" s="1">
        <v>1228.6349</v>
      </c>
      <c r="O32" s="1">
        <f t="shared" si="1"/>
        <v>457.11499999999995</v>
      </c>
      <c r="P32" s="5">
        <f t="shared" si="5"/>
        <v>1833.9790999999996</v>
      </c>
      <c r="Q32" s="5"/>
      <c r="R32" s="1"/>
      <c r="S32" s="1">
        <f t="shared" si="3"/>
        <v>10</v>
      </c>
      <c r="T32" s="1">
        <f t="shared" si="4"/>
        <v>5.9879262330048242</v>
      </c>
      <c r="U32" s="1">
        <v>420.07499999999999</v>
      </c>
      <c r="V32" s="1">
        <v>398.24779999999998</v>
      </c>
      <c r="W32" s="1">
        <v>394.21440000000001</v>
      </c>
      <c r="X32" s="1">
        <v>408.00360000000001</v>
      </c>
      <c r="Y32" s="1">
        <v>401.05700000000002</v>
      </c>
      <c r="Z32" s="1">
        <v>395.44779999999997</v>
      </c>
      <c r="AA32" s="1"/>
      <c r="AB32" s="1">
        <f>ROUND(P32*G32,0)</f>
        <v>1834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32</v>
      </c>
      <c r="C33" s="1">
        <v>106.35299999999999</v>
      </c>
      <c r="D33" s="1">
        <v>105.752</v>
      </c>
      <c r="E33" s="1">
        <v>76.533000000000001</v>
      </c>
      <c r="F33" s="1">
        <v>107.875</v>
      </c>
      <c r="G33" s="6">
        <v>1</v>
      </c>
      <c r="H33" s="1">
        <v>35</v>
      </c>
      <c r="I33" s="1" t="s">
        <v>33</v>
      </c>
      <c r="J33" s="1">
        <v>72.3</v>
      </c>
      <c r="K33" s="1">
        <f t="shared" si="0"/>
        <v>4.2330000000000041</v>
      </c>
      <c r="L33" s="1"/>
      <c r="M33" s="1"/>
      <c r="N33" s="1">
        <v>43.372699999999988</v>
      </c>
      <c r="O33" s="1">
        <f t="shared" si="1"/>
        <v>15.3066</v>
      </c>
      <c r="P33" s="5"/>
      <c r="Q33" s="5"/>
      <c r="R33" s="1"/>
      <c r="S33" s="1">
        <f t="shared" si="3"/>
        <v>9.8812081063070831</v>
      </c>
      <c r="T33" s="1">
        <f t="shared" si="4"/>
        <v>9.8812081063070831</v>
      </c>
      <c r="U33" s="1">
        <v>19.006399999999999</v>
      </c>
      <c r="V33" s="1">
        <v>18.450600000000001</v>
      </c>
      <c r="W33" s="1">
        <v>14.9376</v>
      </c>
      <c r="X33" s="1">
        <v>15.9892</v>
      </c>
      <c r="Y33" s="1">
        <v>14.23</v>
      </c>
      <c r="Z33" s="1">
        <v>14.53</v>
      </c>
      <c r="AA33" s="1"/>
      <c r="AB33" s="1">
        <f>ROUND(P33*G33,0)</f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67</v>
      </c>
      <c r="B34" s="13" t="s">
        <v>32</v>
      </c>
      <c r="C34" s="13"/>
      <c r="D34" s="13"/>
      <c r="E34" s="13"/>
      <c r="F34" s="13"/>
      <c r="G34" s="14">
        <v>0</v>
      </c>
      <c r="H34" s="13">
        <v>45</v>
      </c>
      <c r="I34" s="13" t="s">
        <v>33</v>
      </c>
      <c r="J34" s="13">
        <v>1.5</v>
      </c>
      <c r="K34" s="13">
        <f t="shared" si="0"/>
        <v>-1.5</v>
      </c>
      <c r="L34" s="13"/>
      <c r="M34" s="13"/>
      <c r="N34" s="13"/>
      <c r="O34" s="13">
        <f t="shared" si="1"/>
        <v>0</v>
      </c>
      <c r="P34" s="15"/>
      <c r="Q34" s="15"/>
      <c r="R34" s="13"/>
      <c r="S34" s="13" t="e">
        <f t="shared" si="3"/>
        <v>#DIV/0!</v>
      </c>
      <c r="T34" s="13" t="e">
        <f t="shared" si="4"/>
        <v>#DIV/0!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 t="s">
        <v>68</v>
      </c>
      <c r="AB34" s="13">
        <f>ROUND(P34*G34,0)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32</v>
      </c>
      <c r="C35" s="1">
        <v>260.80900000000003</v>
      </c>
      <c r="D35" s="1">
        <v>147.745</v>
      </c>
      <c r="E35" s="1">
        <v>213.46700000000001</v>
      </c>
      <c r="F35" s="1">
        <v>144.898</v>
      </c>
      <c r="G35" s="6">
        <v>1</v>
      </c>
      <c r="H35" s="1">
        <v>30</v>
      </c>
      <c r="I35" s="1" t="s">
        <v>33</v>
      </c>
      <c r="J35" s="1">
        <v>205.1</v>
      </c>
      <c r="K35" s="1">
        <f t="shared" si="0"/>
        <v>8.3670000000000186</v>
      </c>
      <c r="L35" s="1"/>
      <c r="M35" s="1"/>
      <c r="N35" s="1">
        <v>111.42596</v>
      </c>
      <c r="O35" s="1">
        <f t="shared" si="1"/>
        <v>42.693400000000004</v>
      </c>
      <c r="P35" s="5">
        <f>9.5*O35-N35-F35</f>
        <v>149.26334</v>
      </c>
      <c r="Q35" s="5"/>
      <c r="R35" s="1"/>
      <c r="S35" s="1">
        <f t="shared" si="3"/>
        <v>9.5</v>
      </c>
      <c r="T35" s="1">
        <f t="shared" si="4"/>
        <v>6.0038310371158063</v>
      </c>
      <c r="U35" s="1">
        <v>37.3508</v>
      </c>
      <c r="V35" s="1">
        <v>34.913400000000003</v>
      </c>
      <c r="W35" s="1">
        <v>35.676400000000001</v>
      </c>
      <c r="X35" s="1">
        <v>37.677199999999999</v>
      </c>
      <c r="Y35" s="1">
        <v>36.131999999999998</v>
      </c>
      <c r="Z35" s="1">
        <v>35.563600000000001</v>
      </c>
      <c r="AA35" s="1"/>
      <c r="AB35" s="1">
        <f>ROUND(P35*G35,0)</f>
        <v>149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32</v>
      </c>
      <c r="C36" s="1">
        <v>73.706999999999994</v>
      </c>
      <c r="D36" s="1">
        <v>54.28</v>
      </c>
      <c r="E36" s="1">
        <v>93.828000000000003</v>
      </c>
      <c r="F36" s="1">
        <v>27.762</v>
      </c>
      <c r="G36" s="6">
        <v>1</v>
      </c>
      <c r="H36" s="1">
        <v>45</v>
      </c>
      <c r="I36" s="1" t="s">
        <v>33</v>
      </c>
      <c r="J36" s="1">
        <v>92.1</v>
      </c>
      <c r="K36" s="1">
        <f t="shared" si="0"/>
        <v>1.7280000000000086</v>
      </c>
      <c r="L36" s="1"/>
      <c r="M36" s="1"/>
      <c r="N36" s="1">
        <v>28.290600000000001</v>
      </c>
      <c r="O36" s="1">
        <f t="shared" si="1"/>
        <v>18.765599999999999</v>
      </c>
      <c r="P36" s="5">
        <f t="shared" ref="P35:P53" si="7">10*O36-N36-F36</f>
        <v>131.60339999999999</v>
      </c>
      <c r="Q36" s="5"/>
      <c r="R36" s="1"/>
      <c r="S36" s="1">
        <f t="shared" si="3"/>
        <v>10</v>
      </c>
      <c r="T36" s="1">
        <f t="shared" si="4"/>
        <v>2.9869868269599693</v>
      </c>
      <c r="U36" s="1">
        <v>12.1686</v>
      </c>
      <c r="V36" s="1">
        <v>11.6182</v>
      </c>
      <c r="W36" s="1">
        <v>12.5128</v>
      </c>
      <c r="X36" s="1">
        <v>12.2186</v>
      </c>
      <c r="Y36" s="1">
        <v>12.2136</v>
      </c>
      <c r="Z36" s="1">
        <v>14.2898</v>
      </c>
      <c r="AA36" s="1"/>
      <c r="AB36" s="1">
        <f>ROUND(P36*G36,0)</f>
        <v>132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32</v>
      </c>
      <c r="C37" s="1">
        <v>159.62799999999999</v>
      </c>
      <c r="D37" s="1"/>
      <c r="E37" s="1">
        <v>81.563999999999993</v>
      </c>
      <c r="F37" s="1">
        <v>60.796999999999997</v>
      </c>
      <c r="G37" s="6">
        <v>1</v>
      </c>
      <c r="H37" s="1">
        <v>45</v>
      </c>
      <c r="I37" s="1" t="s">
        <v>33</v>
      </c>
      <c r="J37" s="1">
        <v>76.400000000000006</v>
      </c>
      <c r="K37" s="1">
        <f t="shared" si="0"/>
        <v>5.1639999999999873</v>
      </c>
      <c r="L37" s="1"/>
      <c r="M37" s="1"/>
      <c r="N37" s="1"/>
      <c r="O37" s="1">
        <f t="shared" si="1"/>
        <v>16.312799999999999</v>
      </c>
      <c r="P37" s="5">
        <f t="shared" si="7"/>
        <v>102.33099999999999</v>
      </c>
      <c r="Q37" s="5"/>
      <c r="R37" s="1"/>
      <c r="S37" s="1">
        <f t="shared" si="3"/>
        <v>10</v>
      </c>
      <c r="T37" s="1">
        <f t="shared" si="4"/>
        <v>3.7269506154676084</v>
      </c>
      <c r="U37" s="1">
        <v>13.07</v>
      </c>
      <c r="V37" s="1">
        <v>13.2172</v>
      </c>
      <c r="W37" s="1">
        <v>10.347799999999999</v>
      </c>
      <c r="X37" s="1">
        <v>10.204000000000001</v>
      </c>
      <c r="Y37" s="1">
        <v>13.516</v>
      </c>
      <c r="Z37" s="1">
        <v>19.032399999999999</v>
      </c>
      <c r="AA37" s="1"/>
      <c r="AB37" s="1">
        <f>ROUND(P37*G37,0)</f>
        <v>102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32</v>
      </c>
      <c r="C38" s="1">
        <v>116.71899999999999</v>
      </c>
      <c r="D38" s="1">
        <v>30.341999999999999</v>
      </c>
      <c r="E38" s="1">
        <v>51.886000000000003</v>
      </c>
      <c r="F38" s="1">
        <v>73.634</v>
      </c>
      <c r="G38" s="6">
        <v>1</v>
      </c>
      <c r="H38" s="1">
        <v>45</v>
      </c>
      <c r="I38" s="1" t="s">
        <v>33</v>
      </c>
      <c r="J38" s="1">
        <v>50.3</v>
      </c>
      <c r="K38" s="1">
        <f t="shared" ref="K38:K69" si="8">E38-J38</f>
        <v>1.5860000000000056</v>
      </c>
      <c r="L38" s="1"/>
      <c r="M38" s="1"/>
      <c r="N38" s="1">
        <v>27.16660000000002</v>
      </c>
      <c r="O38" s="1">
        <f t="shared" si="1"/>
        <v>10.3772</v>
      </c>
      <c r="P38" s="5"/>
      <c r="Q38" s="5"/>
      <c r="R38" s="1"/>
      <c r="S38" s="1">
        <f t="shared" si="3"/>
        <v>9.7136607177273273</v>
      </c>
      <c r="T38" s="1">
        <f t="shared" si="4"/>
        <v>9.7136607177273273</v>
      </c>
      <c r="U38" s="1">
        <v>12.7996</v>
      </c>
      <c r="V38" s="1">
        <v>12.371600000000001</v>
      </c>
      <c r="W38" s="1">
        <v>3.6150000000000002</v>
      </c>
      <c r="X38" s="1">
        <v>1.8806</v>
      </c>
      <c r="Y38" s="1">
        <v>7.4584000000000001</v>
      </c>
      <c r="Z38" s="1">
        <v>11.038600000000001</v>
      </c>
      <c r="AA38" s="1"/>
      <c r="AB38" s="1">
        <f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39</v>
      </c>
      <c r="C39" s="1">
        <v>1876</v>
      </c>
      <c r="D39" s="1">
        <v>1896</v>
      </c>
      <c r="E39" s="1">
        <v>1866</v>
      </c>
      <c r="F39" s="1">
        <v>1624</v>
      </c>
      <c r="G39" s="6">
        <v>0.4</v>
      </c>
      <c r="H39" s="1">
        <v>45</v>
      </c>
      <c r="I39" s="1" t="s">
        <v>33</v>
      </c>
      <c r="J39" s="1">
        <v>1862</v>
      </c>
      <c r="K39" s="1">
        <f t="shared" si="8"/>
        <v>4</v>
      </c>
      <c r="L39" s="1"/>
      <c r="M39" s="1"/>
      <c r="N39" s="1">
        <v>721.12000000000012</v>
      </c>
      <c r="O39" s="1">
        <f t="shared" si="1"/>
        <v>373.2</v>
      </c>
      <c r="P39" s="5">
        <f t="shared" si="7"/>
        <v>1386.88</v>
      </c>
      <c r="Q39" s="5"/>
      <c r="R39" s="1"/>
      <c r="S39" s="1">
        <f t="shared" si="3"/>
        <v>10</v>
      </c>
      <c r="T39" s="1">
        <f t="shared" si="4"/>
        <v>6.2838156484458736</v>
      </c>
      <c r="U39" s="1">
        <v>342</v>
      </c>
      <c r="V39" s="1">
        <v>362.8</v>
      </c>
      <c r="W39" s="1">
        <v>372.6</v>
      </c>
      <c r="X39" s="1">
        <v>390.2</v>
      </c>
      <c r="Y39" s="1">
        <v>459.93599999999998</v>
      </c>
      <c r="Z39" s="1">
        <v>406.73599999999999</v>
      </c>
      <c r="AA39" s="1" t="s">
        <v>74</v>
      </c>
      <c r="AB39" s="1">
        <f>ROUND(P39*G39,0)</f>
        <v>555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39</v>
      </c>
      <c r="C40" s="1">
        <v>1101</v>
      </c>
      <c r="D40" s="1"/>
      <c r="E40" s="1">
        <v>437</v>
      </c>
      <c r="F40" s="1">
        <v>574</v>
      </c>
      <c r="G40" s="6">
        <v>0.45</v>
      </c>
      <c r="H40" s="1">
        <v>50</v>
      </c>
      <c r="I40" s="1" t="s">
        <v>33</v>
      </c>
      <c r="J40" s="1">
        <v>402</v>
      </c>
      <c r="K40" s="1">
        <f t="shared" si="8"/>
        <v>35</v>
      </c>
      <c r="L40" s="1"/>
      <c r="M40" s="1"/>
      <c r="N40" s="1">
        <v>26</v>
      </c>
      <c r="O40" s="1">
        <f t="shared" si="1"/>
        <v>87.4</v>
      </c>
      <c r="P40" s="5">
        <f t="shared" si="7"/>
        <v>274</v>
      </c>
      <c r="Q40" s="5"/>
      <c r="R40" s="1"/>
      <c r="S40" s="1">
        <f t="shared" si="3"/>
        <v>10</v>
      </c>
      <c r="T40" s="1">
        <f t="shared" si="4"/>
        <v>6.864988558352402</v>
      </c>
      <c r="U40" s="1">
        <v>81</v>
      </c>
      <c r="V40" s="1">
        <v>77.8</v>
      </c>
      <c r="W40" s="1">
        <v>62.2</v>
      </c>
      <c r="X40" s="1">
        <v>70</v>
      </c>
      <c r="Y40" s="1">
        <v>149.19999999999999</v>
      </c>
      <c r="Z40" s="1">
        <v>138.80000000000001</v>
      </c>
      <c r="AA40" s="1"/>
      <c r="AB40" s="1">
        <f>ROUND(P40*G40,0)</f>
        <v>123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39</v>
      </c>
      <c r="C41" s="1">
        <v>1283</v>
      </c>
      <c r="D41" s="1">
        <v>2154</v>
      </c>
      <c r="E41" s="1">
        <v>1756</v>
      </c>
      <c r="F41" s="1">
        <v>1444</v>
      </c>
      <c r="G41" s="6">
        <v>0.4</v>
      </c>
      <c r="H41" s="1">
        <v>45</v>
      </c>
      <c r="I41" s="1" t="s">
        <v>33</v>
      </c>
      <c r="J41" s="1">
        <v>1768</v>
      </c>
      <c r="K41" s="1">
        <f t="shared" si="8"/>
        <v>-12</v>
      </c>
      <c r="L41" s="1"/>
      <c r="M41" s="1"/>
      <c r="N41" s="1">
        <v>775.80000000000018</v>
      </c>
      <c r="O41" s="1">
        <f t="shared" si="1"/>
        <v>351.2</v>
      </c>
      <c r="P41" s="5">
        <f t="shared" si="7"/>
        <v>1292.1999999999998</v>
      </c>
      <c r="Q41" s="5"/>
      <c r="R41" s="1"/>
      <c r="S41" s="1">
        <f t="shared" si="3"/>
        <v>10</v>
      </c>
      <c r="T41" s="1">
        <f t="shared" si="4"/>
        <v>6.3206150341685658</v>
      </c>
      <c r="U41" s="1">
        <v>324.60000000000002</v>
      </c>
      <c r="V41" s="1">
        <v>336.4</v>
      </c>
      <c r="W41" s="1">
        <v>306.1728</v>
      </c>
      <c r="X41" s="1">
        <v>325.97280000000001</v>
      </c>
      <c r="Y41" s="1">
        <v>422.6</v>
      </c>
      <c r="Z41" s="1">
        <v>366.2</v>
      </c>
      <c r="AA41" s="1" t="s">
        <v>74</v>
      </c>
      <c r="AB41" s="1">
        <f>ROUND(P41*G41,0)</f>
        <v>517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32</v>
      </c>
      <c r="C42" s="1">
        <v>1533.212</v>
      </c>
      <c r="D42" s="1">
        <v>754.04399999999998</v>
      </c>
      <c r="E42" s="1">
        <v>1158.2670000000001</v>
      </c>
      <c r="F42" s="1">
        <v>918.61900000000003</v>
      </c>
      <c r="G42" s="6">
        <v>1</v>
      </c>
      <c r="H42" s="1">
        <v>45</v>
      </c>
      <c r="I42" s="1" t="s">
        <v>33</v>
      </c>
      <c r="J42" s="1">
        <v>1079.8</v>
      </c>
      <c r="K42" s="1">
        <f t="shared" si="8"/>
        <v>78.467000000000098</v>
      </c>
      <c r="L42" s="1"/>
      <c r="M42" s="1"/>
      <c r="N42" s="1">
        <v>752.03168000000005</v>
      </c>
      <c r="O42" s="1">
        <f t="shared" si="1"/>
        <v>231.6534</v>
      </c>
      <c r="P42" s="5">
        <f t="shared" si="7"/>
        <v>645.88332000000003</v>
      </c>
      <c r="Q42" s="5"/>
      <c r="R42" s="1"/>
      <c r="S42" s="1">
        <f t="shared" si="3"/>
        <v>10</v>
      </c>
      <c r="T42" s="1">
        <f t="shared" si="4"/>
        <v>7.2118547795974512</v>
      </c>
      <c r="U42" s="1">
        <v>234.1482</v>
      </c>
      <c r="V42" s="1">
        <v>213.1712</v>
      </c>
      <c r="W42" s="1">
        <v>228.62459999999999</v>
      </c>
      <c r="X42" s="1">
        <v>241.1208</v>
      </c>
      <c r="Y42" s="1">
        <v>268.9898</v>
      </c>
      <c r="Z42" s="1">
        <v>254.58340000000001</v>
      </c>
      <c r="AA42" s="1"/>
      <c r="AB42" s="1">
        <f>ROUND(P42*G42,0)</f>
        <v>646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39</v>
      </c>
      <c r="C43" s="1">
        <v>779</v>
      </c>
      <c r="D43" s="1">
        <v>270</v>
      </c>
      <c r="E43" s="1">
        <v>502</v>
      </c>
      <c r="F43" s="1">
        <v>465</v>
      </c>
      <c r="G43" s="6">
        <v>0.45</v>
      </c>
      <c r="H43" s="1">
        <v>45</v>
      </c>
      <c r="I43" s="1" t="s">
        <v>33</v>
      </c>
      <c r="J43" s="1">
        <v>496</v>
      </c>
      <c r="K43" s="1">
        <f t="shared" si="8"/>
        <v>6</v>
      </c>
      <c r="L43" s="1"/>
      <c r="M43" s="1"/>
      <c r="N43" s="1">
        <v>307.2</v>
      </c>
      <c r="O43" s="1">
        <f t="shared" si="1"/>
        <v>100.4</v>
      </c>
      <c r="P43" s="5">
        <f t="shared" si="7"/>
        <v>231.79999999999995</v>
      </c>
      <c r="Q43" s="5"/>
      <c r="R43" s="1"/>
      <c r="S43" s="1">
        <f t="shared" si="3"/>
        <v>10</v>
      </c>
      <c r="T43" s="1">
        <f t="shared" si="4"/>
        <v>7.691235059760956</v>
      </c>
      <c r="U43" s="1">
        <v>103.2</v>
      </c>
      <c r="V43" s="1">
        <v>96.6</v>
      </c>
      <c r="W43" s="1">
        <v>76.2</v>
      </c>
      <c r="X43" s="1">
        <v>95.2</v>
      </c>
      <c r="Y43" s="1">
        <v>137</v>
      </c>
      <c r="Z43" s="1">
        <v>112</v>
      </c>
      <c r="AA43" s="1"/>
      <c r="AB43" s="1">
        <f>ROUND(P43*G43,0)</f>
        <v>104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39</v>
      </c>
      <c r="C44" s="1">
        <v>552</v>
      </c>
      <c r="D44" s="1">
        <v>834</v>
      </c>
      <c r="E44" s="1">
        <v>783</v>
      </c>
      <c r="F44" s="1">
        <v>464</v>
      </c>
      <c r="G44" s="6">
        <v>0.35</v>
      </c>
      <c r="H44" s="1">
        <v>40</v>
      </c>
      <c r="I44" s="1" t="s">
        <v>33</v>
      </c>
      <c r="J44" s="1">
        <v>780</v>
      </c>
      <c r="K44" s="1">
        <f t="shared" si="8"/>
        <v>3</v>
      </c>
      <c r="L44" s="1"/>
      <c r="M44" s="1"/>
      <c r="N44" s="1">
        <v>142.55999999999989</v>
      </c>
      <c r="O44" s="1">
        <f t="shared" si="1"/>
        <v>156.6</v>
      </c>
      <c r="P44" s="5">
        <f t="shared" si="7"/>
        <v>959.44</v>
      </c>
      <c r="Q44" s="5"/>
      <c r="R44" s="1"/>
      <c r="S44" s="1">
        <f t="shared" si="3"/>
        <v>10</v>
      </c>
      <c r="T44" s="1">
        <f t="shared" si="4"/>
        <v>3.8733077905491697</v>
      </c>
      <c r="U44" s="1">
        <v>113.2</v>
      </c>
      <c r="V44" s="1">
        <v>128.4</v>
      </c>
      <c r="W44" s="1">
        <v>121.4</v>
      </c>
      <c r="X44" s="1">
        <v>118.2</v>
      </c>
      <c r="Y44" s="1">
        <v>139.6</v>
      </c>
      <c r="Z44" s="1">
        <v>134.80000000000001</v>
      </c>
      <c r="AA44" s="1" t="s">
        <v>34</v>
      </c>
      <c r="AB44" s="1">
        <f>ROUND(P44*G44,0)</f>
        <v>336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32</v>
      </c>
      <c r="C45" s="1">
        <v>211.17699999999999</v>
      </c>
      <c r="D45" s="1">
        <v>150.929</v>
      </c>
      <c r="E45" s="1">
        <v>259.209</v>
      </c>
      <c r="F45" s="1">
        <v>86.44</v>
      </c>
      <c r="G45" s="6">
        <v>1</v>
      </c>
      <c r="H45" s="1">
        <v>40</v>
      </c>
      <c r="I45" s="1" t="s">
        <v>33</v>
      </c>
      <c r="J45" s="1">
        <v>260.14999999999998</v>
      </c>
      <c r="K45" s="1">
        <f t="shared" si="8"/>
        <v>-0.94099999999997408</v>
      </c>
      <c r="L45" s="1"/>
      <c r="M45" s="1"/>
      <c r="N45" s="1">
        <v>161.06620000000001</v>
      </c>
      <c r="O45" s="1">
        <f t="shared" si="1"/>
        <v>51.841799999999999</v>
      </c>
      <c r="P45" s="5">
        <f t="shared" si="7"/>
        <v>270.91180000000003</v>
      </c>
      <c r="Q45" s="5"/>
      <c r="R45" s="1"/>
      <c r="S45" s="1">
        <f t="shared" si="3"/>
        <v>10</v>
      </c>
      <c r="T45" s="1">
        <f t="shared" si="4"/>
        <v>4.7742593814257992</v>
      </c>
      <c r="U45" s="1">
        <v>39.928199999999997</v>
      </c>
      <c r="V45" s="1">
        <v>33.659599999999998</v>
      </c>
      <c r="W45" s="1">
        <v>34.643799999999999</v>
      </c>
      <c r="X45" s="1">
        <v>45.452599999999997</v>
      </c>
      <c r="Y45" s="1">
        <v>61.7226</v>
      </c>
      <c r="Z45" s="1">
        <v>63.4938</v>
      </c>
      <c r="AA45" s="1"/>
      <c r="AB45" s="1">
        <f>ROUND(P45*G45,0)</f>
        <v>271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39</v>
      </c>
      <c r="C46" s="1">
        <v>863</v>
      </c>
      <c r="D46" s="1">
        <v>768</v>
      </c>
      <c r="E46" s="1">
        <v>864</v>
      </c>
      <c r="F46" s="1">
        <v>698</v>
      </c>
      <c r="G46" s="6">
        <v>0.4</v>
      </c>
      <c r="H46" s="1">
        <v>40</v>
      </c>
      <c r="I46" s="1" t="s">
        <v>33</v>
      </c>
      <c r="J46" s="1">
        <v>859</v>
      </c>
      <c r="K46" s="1">
        <f t="shared" si="8"/>
        <v>5</v>
      </c>
      <c r="L46" s="1"/>
      <c r="M46" s="1"/>
      <c r="N46" s="1">
        <v>364.5920000000001</v>
      </c>
      <c r="O46" s="1">
        <f t="shared" si="1"/>
        <v>172.8</v>
      </c>
      <c r="P46" s="5">
        <f t="shared" si="7"/>
        <v>665.4079999999999</v>
      </c>
      <c r="Q46" s="5"/>
      <c r="R46" s="1"/>
      <c r="S46" s="1">
        <f t="shared" si="3"/>
        <v>10</v>
      </c>
      <c r="T46" s="1">
        <f t="shared" si="4"/>
        <v>6.1492592592592592</v>
      </c>
      <c r="U46" s="1">
        <v>150.68</v>
      </c>
      <c r="V46" s="1">
        <v>162.28</v>
      </c>
      <c r="W46" s="1">
        <v>178.6</v>
      </c>
      <c r="X46" s="1">
        <v>186.8</v>
      </c>
      <c r="Y46" s="1">
        <v>230.6</v>
      </c>
      <c r="Z46" s="1">
        <v>182.2</v>
      </c>
      <c r="AA46" s="1"/>
      <c r="AB46" s="1">
        <f>ROUND(P46*G46,0)</f>
        <v>266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39</v>
      </c>
      <c r="C47" s="1">
        <v>744</v>
      </c>
      <c r="D47" s="1">
        <v>732</v>
      </c>
      <c r="E47" s="1">
        <v>786</v>
      </c>
      <c r="F47" s="1">
        <v>603</v>
      </c>
      <c r="G47" s="6">
        <v>0.4</v>
      </c>
      <c r="H47" s="1">
        <v>45</v>
      </c>
      <c r="I47" s="1" t="s">
        <v>33</v>
      </c>
      <c r="J47" s="1">
        <v>801</v>
      </c>
      <c r="K47" s="1">
        <f t="shared" si="8"/>
        <v>-15</v>
      </c>
      <c r="L47" s="1"/>
      <c r="M47" s="1"/>
      <c r="N47" s="1">
        <v>260.00000000000023</v>
      </c>
      <c r="O47" s="1">
        <f t="shared" si="1"/>
        <v>157.19999999999999</v>
      </c>
      <c r="P47" s="5">
        <f t="shared" si="7"/>
        <v>708.99999999999977</v>
      </c>
      <c r="Q47" s="5"/>
      <c r="R47" s="1"/>
      <c r="S47" s="1">
        <f t="shared" si="3"/>
        <v>10</v>
      </c>
      <c r="T47" s="1">
        <f t="shared" si="4"/>
        <v>5.4898218829516559</v>
      </c>
      <c r="U47" s="1">
        <v>130.4</v>
      </c>
      <c r="V47" s="1">
        <v>144</v>
      </c>
      <c r="W47" s="1">
        <v>166.4</v>
      </c>
      <c r="X47" s="1">
        <v>174.2</v>
      </c>
      <c r="Y47" s="1">
        <v>208.4</v>
      </c>
      <c r="Z47" s="1">
        <v>161.19999999999999</v>
      </c>
      <c r="AA47" s="1" t="s">
        <v>74</v>
      </c>
      <c r="AB47" s="1">
        <f>ROUND(P47*G47,0)</f>
        <v>284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83</v>
      </c>
      <c r="B48" s="1" t="s">
        <v>32</v>
      </c>
      <c r="C48" s="1">
        <v>220.184</v>
      </c>
      <c r="D48" s="1">
        <v>337.42</v>
      </c>
      <c r="E48" s="1">
        <v>353.94600000000003</v>
      </c>
      <c r="F48" s="1">
        <v>169.005</v>
      </c>
      <c r="G48" s="6">
        <v>1</v>
      </c>
      <c r="H48" s="1">
        <v>40</v>
      </c>
      <c r="I48" s="1" t="s">
        <v>33</v>
      </c>
      <c r="J48" s="1">
        <v>344.25</v>
      </c>
      <c r="K48" s="1">
        <f t="shared" si="8"/>
        <v>9.6960000000000264</v>
      </c>
      <c r="L48" s="1"/>
      <c r="M48" s="1"/>
      <c r="N48" s="1">
        <v>241.34440000000009</v>
      </c>
      <c r="O48" s="1">
        <f t="shared" si="1"/>
        <v>70.789200000000008</v>
      </c>
      <c r="P48" s="5">
        <f t="shared" si="7"/>
        <v>297.54259999999999</v>
      </c>
      <c r="Q48" s="5"/>
      <c r="R48" s="1"/>
      <c r="S48" s="1">
        <f t="shared" si="3"/>
        <v>10</v>
      </c>
      <c r="T48" s="1">
        <f t="shared" si="4"/>
        <v>5.7967797347617998</v>
      </c>
      <c r="U48" s="1">
        <v>60.181399999999996</v>
      </c>
      <c r="V48" s="1">
        <v>51.555399999999999</v>
      </c>
      <c r="W48" s="1">
        <v>47.476999999999997</v>
      </c>
      <c r="X48" s="1">
        <v>58.422199999999997</v>
      </c>
      <c r="Y48" s="1">
        <v>70.886600000000001</v>
      </c>
      <c r="Z48" s="1">
        <v>59.5792</v>
      </c>
      <c r="AA48" s="1"/>
      <c r="AB48" s="1">
        <f>ROUND(P48*G48,0)</f>
        <v>298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84</v>
      </c>
      <c r="B49" s="1" t="s">
        <v>39</v>
      </c>
      <c r="C49" s="1">
        <v>694</v>
      </c>
      <c r="D49" s="1">
        <v>786</v>
      </c>
      <c r="E49" s="1">
        <v>838</v>
      </c>
      <c r="F49" s="1">
        <v>545</v>
      </c>
      <c r="G49" s="6">
        <v>0.35</v>
      </c>
      <c r="H49" s="1">
        <v>40</v>
      </c>
      <c r="I49" s="1" t="s">
        <v>33</v>
      </c>
      <c r="J49" s="1">
        <v>852</v>
      </c>
      <c r="K49" s="1">
        <f t="shared" si="8"/>
        <v>-14</v>
      </c>
      <c r="L49" s="1"/>
      <c r="M49" s="1"/>
      <c r="N49" s="1">
        <v>305.2</v>
      </c>
      <c r="O49" s="1">
        <f t="shared" si="1"/>
        <v>167.6</v>
      </c>
      <c r="P49" s="5">
        <f t="shared" si="7"/>
        <v>825.8</v>
      </c>
      <c r="Q49" s="5"/>
      <c r="R49" s="1"/>
      <c r="S49" s="1">
        <f t="shared" si="3"/>
        <v>10</v>
      </c>
      <c r="T49" s="1">
        <f t="shared" si="4"/>
        <v>5.0727923627684968</v>
      </c>
      <c r="U49" s="1">
        <v>135</v>
      </c>
      <c r="V49" s="1">
        <v>143</v>
      </c>
      <c r="W49" s="1">
        <v>151</v>
      </c>
      <c r="X49" s="1">
        <v>153.6</v>
      </c>
      <c r="Y49" s="1">
        <v>184.6</v>
      </c>
      <c r="Z49" s="1">
        <v>179.4</v>
      </c>
      <c r="AA49" s="1"/>
      <c r="AB49" s="1">
        <f>ROUND(P49*G49,0)</f>
        <v>289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85</v>
      </c>
      <c r="B50" s="1" t="s">
        <v>39</v>
      </c>
      <c r="C50" s="1">
        <v>534</v>
      </c>
      <c r="D50" s="1">
        <v>1092</v>
      </c>
      <c r="E50" s="1">
        <v>848</v>
      </c>
      <c r="F50" s="1">
        <v>628</v>
      </c>
      <c r="G50" s="6">
        <v>0.4</v>
      </c>
      <c r="H50" s="1">
        <v>40</v>
      </c>
      <c r="I50" s="1" t="s">
        <v>33</v>
      </c>
      <c r="J50" s="1">
        <v>851</v>
      </c>
      <c r="K50" s="1">
        <f t="shared" si="8"/>
        <v>-3</v>
      </c>
      <c r="L50" s="1"/>
      <c r="M50" s="1"/>
      <c r="N50" s="1">
        <v>314.95999999999981</v>
      </c>
      <c r="O50" s="1">
        <f t="shared" si="1"/>
        <v>169.6</v>
      </c>
      <c r="P50" s="5">
        <f t="shared" si="7"/>
        <v>753.04000000000019</v>
      </c>
      <c r="Q50" s="5"/>
      <c r="R50" s="1"/>
      <c r="S50" s="1">
        <f t="shared" si="3"/>
        <v>10</v>
      </c>
      <c r="T50" s="1">
        <f t="shared" si="4"/>
        <v>5.5599056603773578</v>
      </c>
      <c r="U50" s="1">
        <v>150.6</v>
      </c>
      <c r="V50" s="1">
        <v>153.4</v>
      </c>
      <c r="W50" s="1">
        <v>143.4</v>
      </c>
      <c r="X50" s="1">
        <v>147</v>
      </c>
      <c r="Y50" s="1">
        <v>166</v>
      </c>
      <c r="Z50" s="1">
        <v>135.80000000000001</v>
      </c>
      <c r="AA50" s="1"/>
      <c r="AB50" s="1">
        <f>ROUND(P50*G50,0)</f>
        <v>301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32</v>
      </c>
      <c r="C51" s="1">
        <v>612.51499999999999</v>
      </c>
      <c r="D51" s="1">
        <v>839.87699999999995</v>
      </c>
      <c r="E51" s="1">
        <v>724.17899999999997</v>
      </c>
      <c r="F51" s="1">
        <v>610.22500000000002</v>
      </c>
      <c r="G51" s="6">
        <v>1</v>
      </c>
      <c r="H51" s="1">
        <v>50</v>
      </c>
      <c r="I51" s="1" t="s">
        <v>33</v>
      </c>
      <c r="J51" s="1">
        <v>712.15</v>
      </c>
      <c r="K51" s="1">
        <f t="shared" si="8"/>
        <v>12.028999999999996</v>
      </c>
      <c r="L51" s="1"/>
      <c r="M51" s="1"/>
      <c r="N51" s="1">
        <v>549.60796000000028</v>
      </c>
      <c r="O51" s="1">
        <f t="shared" si="1"/>
        <v>144.83580000000001</v>
      </c>
      <c r="P51" s="5">
        <f t="shared" si="7"/>
        <v>288.52503999999988</v>
      </c>
      <c r="Q51" s="5"/>
      <c r="R51" s="1"/>
      <c r="S51" s="1">
        <f t="shared" si="3"/>
        <v>10</v>
      </c>
      <c r="T51" s="1">
        <f t="shared" si="4"/>
        <v>8.0079162748436516</v>
      </c>
      <c r="U51" s="1">
        <v>150.5564</v>
      </c>
      <c r="V51" s="1">
        <v>137.10140000000001</v>
      </c>
      <c r="W51" s="1">
        <v>113.50539999999999</v>
      </c>
      <c r="X51" s="1">
        <v>158.53120000000001</v>
      </c>
      <c r="Y51" s="1">
        <v>153.61439999999999</v>
      </c>
      <c r="Z51" s="1">
        <v>110.33839999999999</v>
      </c>
      <c r="AA51" s="1"/>
      <c r="AB51" s="1">
        <f>ROUND(P51*G51,0)</f>
        <v>289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32</v>
      </c>
      <c r="C52" s="1">
        <v>886.44899999999996</v>
      </c>
      <c r="D52" s="1">
        <v>1021.7619999999999</v>
      </c>
      <c r="E52" s="1">
        <v>990.91600000000005</v>
      </c>
      <c r="F52" s="1">
        <v>768.15599999999995</v>
      </c>
      <c r="G52" s="6">
        <v>1</v>
      </c>
      <c r="H52" s="1">
        <v>50</v>
      </c>
      <c r="I52" s="1" t="s">
        <v>33</v>
      </c>
      <c r="J52" s="1">
        <v>956.3</v>
      </c>
      <c r="K52" s="1">
        <f t="shared" si="8"/>
        <v>34.616000000000099</v>
      </c>
      <c r="L52" s="1"/>
      <c r="M52" s="1"/>
      <c r="N52" s="1">
        <v>278.14607999999981</v>
      </c>
      <c r="O52" s="1">
        <f t="shared" si="1"/>
        <v>198.1832</v>
      </c>
      <c r="P52" s="5">
        <f t="shared" si="7"/>
        <v>935.52992000000017</v>
      </c>
      <c r="Q52" s="5"/>
      <c r="R52" s="1"/>
      <c r="S52" s="1">
        <f t="shared" si="3"/>
        <v>10</v>
      </c>
      <c r="T52" s="1">
        <f t="shared" si="4"/>
        <v>5.2794690972796872</v>
      </c>
      <c r="U52" s="1">
        <v>168.94880000000001</v>
      </c>
      <c r="V52" s="1">
        <v>180.23820000000001</v>
      </c>
      <c r="W52" s="1">
        <v>160.1662</v>
      </c>
      <c r="X52" s="1">
        <v>193.06659999999999</v>
      </c>
      <c r="Y52" s="1">
        <v>222.85220000000001</v>
      </c>
      <c r="Z52" s="1">
        <v>186.6508</v>
      </c>
      <c r="AA52" s="1"/>
      <c r="AB52" s="1">
        <f>ROUND(P52*G52,0)</f>
        <v>936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32</v>
      </c>
      <c r="C53" s="1">
        <v>99.837000000000003</v>
      </c>
      <c r="D53" s="1">
        <v>22.707000000000001</v>
      </c>
      <c r="E53" s="1">
        <v>56.017000000000003</v>
      </c>
      <c r="F53" s="1">
        <v>66.527000000000001</v>
      </c>
      <c r="G53" s="6">
        <v>1</v>
      </c>
      <c r="H53" s="1">
        <v>40</v>
      </c>
      <c r="I53" s="1" t="s">
        <v>33</v>
      </c>
      <c r="J53" s="1">
        <v>52.2</v>
      </c>
      <c r="K53" s="1">
        <f t="shared" si="8"/>
        <v>3.8170000000000002</v>
      </c>
      <c r="L53" s="1"/>
      <c r="M53" s="1"/>
      <c r="N53" s="1"/>
      <c r="O53" s="1">
        <f t="shared" si="1"/>
        <v>11.2034</v>
      </c>
      <c r="P53" s="5">
        <f t="shared" si="7"/>
        <v>45.507000000000005</v>
      </c>
      <c r="Q53" s="5"/>
      <c r="R53" s="1"/>
      <c r="S53" s="1">
        <f t="shared" si="3"/>
        <v>10</v>
      </c>
      <c r="T53" s="1">
        <f t="shared" si="4"/>
        <v>5.9381080743345773</v>
      </c>
      <c r="U53" s="1">
        <v>5.1468000000000007</v>
      </c>
      <c r="V53" s="1">
        <v>2.2818000000000001</v>
      </c>
      <c r="W53" s="1">
        <v>10.595800000000001</v>
      </c>
      <c r="X53" s="1">
        <v>10.133800000000001</v>
      </c>
      <c r="Y53" s="1">
        <v>3.9245999999999999</v>
      </c>
      <c r="Z53" s="1">
        <v>3.4662000000000002</v>
      </c>
      <c r="AA53" s="1"/>
      <c r="AB53" s="1">
        <f>ROUND(P53*G53,0)</f>
        <v>46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3" t="s">
        <v>89</v>
      </c>
      <c r="B54" s="13" t="s">
        <v>32</v>
      </c>
      <c r="C54" s="13"/>
      <c r="D54" s="13"/>
      <c r="E54" s="13"/>
      <c r="F54" s="13"/>
      <c r="G54" s="14">
        <v>0</v>
      </c>
      <c r="H54" s="13">
        <v>40</v>
      </c>
      <c r="I54" s="13" t="s">
        <v>33</v>
      </c>
      <c r="J54" s="13"/>
      <c r="K54" s="13">
        <f t="shared" si="8"/>
        <v>0</v>
      </c>
      <c r="L54" s="13"/>
      <c r="M54" s="13"/>
      <c r="N54" s="13"/>
      <c r="O54" s="13">
        <f t="shared" si="1"/>
        <v>0</v>
      </c>
      <c r="P54" s="15"/>
      <c r="Q54" s="15"/>
      <c r="R54" s="13"/>
      <c r="S54" s="13" t="e">
        <f t="shared" si="3"/>
        <v>#DIV/0!</v>
      </c>
      <c r="T54" s="13" t="e">
        <f t="shared" si="4"/>
        <v>#DIV/0!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 t="s">
        <v>68</v>
      </c>
      <c r="AB54" s="13">
        <f>ROUND(P54*G54,0)</f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32</v>
      </c>
      <c r="C55" s="1">
        <v>100.70699999999999</v>
      </c>
      <c r="D55" s="1">
        <v>12.778</v>
      </c>
      <c r="E55" s="1">
        <v>72.89</v>
      </c>
      <c r="F55" s="1">
        <v>40.594999999999999</v>
      </c>
      <c r="G55" s="6">
        <v>1</v>
      </c>
      <c r="H55" s="1">
        <v>40</v>
      </c>
      <c r="I55" s="1" t="s">
        <v>33</v>
      </c>
      <c r="J55" s="1">
        <v>72.400000000000006</v>
      </c>
      <c r="K55" s="1">
        <f t="shared" si="8"/>
        <v>0.48999999999999488</v>
      </c>
      <c r="L55" s="1"/>
      <c r="M55" s="1"/>
      <c r="N55" s="1"/>
      <c r="O55" s="1">
        <f t="shared" si="1"/>
        <v>14.577999999999999</v>
      </c>
      <c r="P55" s="5">
        <f t="shared" ref="P55:P70" si="9">10*O55-N55-F55</f>
        <v>105.185</v>
      </c>
      <c r="Q55" s="5"/>
      <c r="R55" s="1"/>
      <c r="S55" s="1">
        <f t="shared" si="3"/>
        <v>10</v>
      </c>
      <c r="T55" s="1">
        <f t="shared" si="4"/>
        <v>2.7846755384826452</v>
      </c>
      <c r="U55" s="1">
        <v>6.9189999999999996</v>
      </c>
      <c r="V55" s="1">
        <v>3.0364</v>
      </c>
      <c r="W55" s="1">
        <v>10.452199999999999</v>
      </c>
      <c r="X55" s="1">
        <v>11.21</v>
      </c>
      <c r="Y55" s="1">
        <v>6.3415999999999997</v>
      </c>
      <c r="Z55" s="1">
        <v>5.2829999999999986</v>
      </c>
      <c r="AA55" s="1"/>
      <c r="AB55" s="1">
        <f>ROUND(P55*G55,0)</f>
        <v>105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39</v>
      </c>
      <c r="C56" s="1">
        <v>302</v>
      </c>
      <c r="D56" s="1">
        <v>1030</v>
      </c>
      <c r="E56" s="1">
        <v>337</v>
      </c>
      <c r="F56" s="1">
        <v>901</v>
      </c>
      <c r="G56" s="6">
        <v>0.45</v>
      </c>
      <c r="H56" s="1">
        <v>50</v>
      </c>
      <c r="I56" s="1" t="s">
        <v>33</v>
      </c>
      <c r="J56" s="1">
        <v>496</v>
      </c>
      <c r="K56" s="1">
        <f t="shared" si="8"/>
        <v>-159</v>
      </c>
      <c r="L56" s="1"/>
      <c r="M56" s="1"/>
      <c r="N56" s="1">
        <v>151.44000000000011</v>
      </c>
      <c r="O56" s="1">
        <f t="shared" si="1"/>
        <v>67.400000000000006</v>
      </c>
      <c r="P56" s="5"/>
      <c r="Q56" s="5"/>
      <c r="R56" s="1"/>
      <c r="S56" s="1">
        <f t="shared" si="3"/>
        <v>15.614836795252225</v>
      </c>
      <c r="T56" s="1">
        <f t="shared" si="4"/>
        <v>15.614836795252225</v>
      </c>
      <c r="U56" s="1">
        <v>107</v>
      </c>
      <c r="V56" s="1">
        <v>128.6</v>
      </c>
      <c r="W56" s="1">
        <v>112.2</v>
      </c>
      <c r="X56" s="1">
        <v>78.8</v>
      </c>
      <c r="Y56" s="1">
        <v>113.2</v>
      </c>
      <c r="Z56" s="1">
        <v>107.4</v>
      </c>
      <c r="AA56" s="1" t="s">
        <v>92</v>
      </c>
      <c r="AB56" s="1">
        <f>ROUND(P56*G56,0)</f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32</v>
      </c>
      <c r="C57" s="1">
        <v>406.38</v>
      </c>
      <c r="D57" s="1">
        <v>185.11600000000001</v>
      </c>
      <c r="E57" s="1">
        <v>295.04300000000001</v>
      </c>
      <c r="F57" s="1">
        <v>241.364</v>
      </c>
      <c r="G57" s="6">
        <v>1</v>
      </c>
      <c r="H57" s="1">
        <v>40</v>
      </c>
      <c r="I57" s="1" t="s">
        <v>33</v>
      </c>
      <c r="J57" s="1">
        <v>288.60000000000002</v>
      </c>
      <c r="K57" s="1">
        <f t="shared" si="8"/>
        <v>6.4429999999999836</v>
      </c>
      <c r="L57" s="1"/>
      <c r="M57" s="1"/>
      <c r="N57" s="1">
        <v>153.02037999999999</v>
      </c>
      <c r="O57" s="1">
        <f t="shared" si="1"/>
        <v>59.008600000000001</v>
      </c>
      <c r="P57" s="5">
        <f t="shared" si="9"/>
        <v>195.70162000000002</v>
      </c>
      <c r="Q57" s="5"/>
      <c r="R57" s="1"/>
      <c r="S57" s="1">
        <f t="shared" si="3"/>
        <v>10</v>
      </c>
      <c r="T57" s="1">
        <f t="shared" si="4"/>
        <v>6.6835068108716351</v>
      </c>
      <c r="U57" s="1">
        <v>55.492800000000003</v>
      </c>
      <c r="V57" s="1">
        <v>49.242199999999997</v>
      </c>
      <c r="W57" s="1">
        <v>56.499199999999988</v>
      </c>
      <c r="X57" s="1">
        <v>58.775799999999997</v>
      </c>
      <c r="Y57" s="1">
        <v>51.524999999999999</v>
      </c>
      <c r="Z57" s="1">
        <v>50.273800000000001</v>
      </c>
      <c r="AA57" s="1"/>
      <c r="AB57" s="1">
        <f>ROUND(P57*G57,0)</f>
        <v>196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20" t="s">
        <v>94</v>
      </c>
      <c r="B58" s="1" t="s">
        <v>39</v>
      </c>
      <c r="C58" s="1"/>
      <c r="D58" s="1"/>
      <c r="E58" s="17">
        <f>E98</f>
        <v>480</v>
      </c>
      <c r="F58" s="17">
        <f>F98</f>
        <v>428</v>
      </c>
      <c r="G58" s="6">
        <v>0.4</v>
      </c>
      <c r="H58" s="1">
        <v>40</v>
      </c>
      <c r="I58" s="1" t="s">
        <v>33</v>
      </c>
      <c r="J58" s="1"/>
      <c r="K58" s="1">
        <f t="shared" si="8"/>
        <v>480</v>
      </c>
      <c r="L58" s="1"/>
      <c r="M58" s="1"/>
      <c r="N58" s="1">
        <v>273.8</v>
      </c>
      <c r="O58" s="1">
        <f t="shared" si="1"/>
        <v>96</v>
      </c>
      <c r="P58" s="5">
        <f t="shared" si="9"/>
        <v>258.20000000000005</v>
      </c>
      <c r="Q58" s="5"/>
      <c r="R58" s="1"/>
      <c r="S58" s="1">
        <f t="shared" si="3"/>
        <v>10</v>
      </c>
      <c r="T58" s="1">
        <f t="shared" si="4"/>
        <v>7.3104166666666659</v>
      </c>
      <c r="U58" s="1">
        <v>92.8</v>
      </c>
      <c r="V58" s="1">
        <v>90.8</v>
      </c>
      <c r="W58" s="1">
        <v>97</v>
      </c>
      <c r="X58" s="1">
        <v>75.8</v>
      </c>
      <c r="Y58" s="1">
        <v>137.19999999999999</v>
      </c>
      <c r="Z58" s="1">
        <v>157.19999999999999</v>
      </c>
      <c r="AA58" s="1" t="s">
        <v>95</v>
      </c>
      <c r="AB58" s="1">
        <f>ROUND(P58*G58,0)</f>
        <v>103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39</v>
      </c>
      <c r="C59" s="1">
        <v>294</v>
      </c>
      <c r="D59" s="1">
        <v>119</v>
      </c>
      <c r="E59" s="1">
        <v>216</v>
      </c>
      <c r="F59" s="1">
        <v>176</v>
      </c>
      <c r="G59" s="6">
        <v>0.4</v>
      </c>
      <c r="H59" s="1">
        <v>40</v>
      </c>
      <c r="I59" s="1" t="s">
        <v>33</v>
      </c>
      <c r="J59" s="1">
        <v>224</v>
      </c>
      <c r="K59" s="1">
        <f t="shared" si="8"/>
        <v>-8</v>
      </c>
      <c r="L59" s="1"/>
      <c r="M59" s="1"/>
      <c r="N59" s="1">
        <v>41.140000000000043</v>
      </c>
      <c r="O59" s="1">
        <f t="shared" si="1"/>
        <v>43.2</v>
      </c>
      <c r="P59" s="5">
        <f t="shared" si="9"/>
        <v>214.85999999999996</v>
      </c>
      <c r="Q59" s="5"/>
      <c r="R59" s="1"/>
      <c r="S59" s="1">
        <f t="shared" si="3"/>
        <v>10</v>
      </c>
      <c r="T59" s="1">
        <f t="shared" si="4"/>
        <v>5.0263888888888895</v>
      </c>
      <c r="U59" s="1">
        <v>31.8</v>
      </c>
      <c r="V59" s="1">
        <v>29.6</v>
      </c>
      <c r="W59" s="1">
        <v>36.799999999999997</v>
      </c>
      <c r="X59" s="1">
        <v>37.799999999999997</v>
      </c>
      <c r="Y59" s="1">
        <v>44.6</v>
      </c>
      <c r="Z59" s="1">
        <v>46.4</v>
      </c>
      <c r="AA59" s="1"/>
      <c r="AB59" s="1">
        <f>ROUND(P59*G59,0)</f>
        <v>86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32</v>
      </c>
      <c r="C60" s="1">
        <v>705.14099999999996</v>
      </c>
      <c r="D60" s="1">
        <v>222.34</v>
      </c>
      <c r="E60" s="1">
        <v>556.59500000000003</v>
      </c>
      <c r="F60" s="1">
        <v>275.92500000000001</v>
      </c>
      <c r="G60" s="6">
        <v>1</v>
      </c>
      <c r="H60" s="1">
        <v>55</v>
      </c>
      <c r="I60" s="1" t="s">
        <v>33</v>
      </c>
      <c r="J60" s="1">
        <v>529.04999999999995</v>
      </c>
      <c r="K60" s="1">
        <f t="shared" si="8"/>
        <v>27.545000000000073</v>
      </c>
      <c r="L60" s="1"/>
      <c r="M60" s="1"/>
      <c r="N60" s="1">
        <v>328.35459999999978</v>
      </c>
      <c r="O60" s="1">
        <f t="shared" si="1"/>
        <v>111.319</v>
      </c>
      <c r="P60" s="5">
        <f t="shared" si="9"/>
        <v>508.91040000000027</v>
      </c>
      <c r="Q60" s="5"/>
      <c r="R60" s="1"/>
      <c r="S60" s="1">
        <f t="shared" si="3"/>
        <v>10</v>
      </c>
      <c r="T60" s="1">
        <f t="shared" si="4"/>
        <v>5.4283599385549621</v>
      </c>
      <c r="U60" s="1">
        <v>92.476599999999991</v>
      </c>
      <c r="V60" s="1">
        <v>81.790199999999999</v>
      </c>
      <c r="W60" s="1">
        <v>95.732600000000005</v>
      </c>
      <c r="X60" s="1">
        <v>109.4342</v>
      </c>
      <c r="Y60" s="1">
        <v>116.5504</v>
      </c>
      <c r="Z60" s="1">
        <v>108.02379999999999</v>
      </c>
      <c r="AA60" s="1"/>
      <c r="AB60" s="1">
        <f>ROUND(P60*G60,0)</f>
        <v>509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32</v>
      </c>
      <c r="C61" s="1">
        <v>1061.44</v>
      </c>
      <c r="D61" s="1">
        <v>847.74900000000002</v>
      </c>
      <c r="E61" s="1">
        <v>1087.56</v>
      </c>
      <c r="F61" s="1">
        <v>685.77700000000004</v>
      </c>
      <c r="G61" s="6">
        <v>1</v>
      </c>
      <c r="H61" s="1">
        <v>50</v>
      </c>
      <c r="I61" s="1" t="s">
        <v>33</v>
      </c>
      <c r="J61" s="1">
        <v>1018.3</v>
      </c>
      <c r="K61" s="1">
        <f t="shared" si="8"/>
        <v>69.259999999999991</v>
      </c>
      <c r="L61" s="1"/>
      <c r="M61" s="1"/>
      <c r="N61" s="1">
        <v>422.8048</v>
      </c>
      <c r="O61" s="1">
        <f t="shared" si="1"/>
        <v>217.512</v>
      </c>
      <c r="P61" s="5">
        <f t="shared" si="9"/>
        <v>1066.5382</v>
      </c>
      <c r="Q61" s="5"/>
      <c r="R61" s="1"/>
      <c r="S61" s="1">
        <f t="shared" si="3"/>
        <v>10</v>
      </c>
      <c r="T61" s="1">
        <f t="shared" si="4"/>
        <v>5.0966466217955784</v>
      </c>
      <c r="U61" s="1">
        <v>182.8408</v>
      </c>
      <c r="V61" s="1">
        <v>182.53</v>
      </c>
      <c r="W61" s="1">
        <v>172.65280000000001</v>
      </c>
      <c r="X61" s="1">
        <v>212.82859999999999</v>
      </c>
      <c r="Y61" s="1">
        <v>237.1728</v>
      </c>
      <c r="Z61" s="1">
        <v>207.88740000000001</v>
      </c>
      <c r="AA61" s="1"/>
      <c r="AB61" s="1">
        <f>ROUND(P61*G61,0)</f>
        <v>1067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32</v>
      </c>
      <c r="C62" s="1">
        <v>243.876</v>
      </c>
      <c r="D62" s="1">
        <v>65.141999999999996</v>
      </c>
      <c r="E62" s="1">
        <v>163.27699999999999</v>
      </c>
      <c r="F62" s="1">
        <v>128.10499999999999</v>
      </c>
      <c r="G62" s="6">
        <v>1</v>
      </c>
      <c r="H62" s="1">
        <v>50</v>
      </c>
      <c r="I62" s="1" t="s">
        <v>33</v>
      </c>
      <c r="J62" s="1">
        <v>155.80000000000001</v>
      </c>
      <c r="K62" s="1">
        <f t="shared" si="8"/>
        <v>7.4769999999999754</v>
      </c>
      <c r="L62" s="1"/>
      <c r="M62" s="1"/>
      <c r="N62" s="1">
        <v>82.802799999999962</v>
      </c>
      <c r="O62" s="1">
        <f t="shared" si="1"/>
        <v>32.6554</v>
      </c>
      <c r="P62" s="5">
        <f t="shared" si="9"/>
        <v>115.64620000000002</v>
      </c>
      <c r="Q62" s="5"/>
      <c r="R62" s="1"/>
      <c r="S62" s="1">
        <f t="shared" si="3"/>
        <v>10</v>
      </c>
      <c r="T62" s="1">
        <f t="shared" si="4"/>
        <v>6.4585887785787328</v>
      </c>
      <c r="U62" s="1">
        <v>31.0168</v>
      </c>
      <c r="V62" s="1">
        <v>28.2866</v>
      </c>
      <c r="W62" s="1">
        <v>18.7256</v>
      </c>
      <c r="X62" s="1">
        <v>25.3964</v>
      </c>
      <c r="Y62" s="1">
        <v>41.776600000000002</v>
      </c>
      <c r="Z62" s="1">
        <v>46.452599999999997</v>
      </c>
      <c r="AA62" s="1"/>
      <c r="AB62" s="1">
        <f>ROUND(P62*G62,0)</f>
        <v>116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39</v>
      </c>
      <c r="C63" s="1"/>
      <c r="D63" s="1">
        <v>780</v>
      </c>
      <c r="E63" s="1">
        <v>122</v>
      </c>
      <c r="F63" s="1">
        <v>658</v>
      </c>
      <c r="G63" s="6">
        <v>0.4</v>
      </c>
      <c r="H63" s="1">
        <v>50</v>
      </c>
      <c r="I63" s="1" t="s">
        <v>33</v>
      </c>
      <c r="J63" s="1">
        <v>412</v>
      </c>
      <c r="K63" s="1">
        <f t="shared" si="8"/>
        <v>-290</v>
      </c>
      <c r="L63" s="1"/>
      <c r="M63" s="1"/>
      <c r="N63" s="1"/>
      <c r="O63" s="1">
        <f t="shared" si="1"/>
        <v>24.4</v>
      </c>
      <c r="P63" s="5">
        <v>150</v>
      </c>
      <c r="Q63" s="5"/>
      <c r="R63" s="1"/>
      <c r="S63" s="1">
        <f t="shared" si="3"/>
        <v>33.114754098360656</v>
      </c>
      <c r="T63" s="1">
        <f t="shared" si="4"/>
        <v>26.967213114754099</v>
      </c>
      <c r="U63" s="1">
        <v>22.6</v>
      </c>
      <c r="V63" s="1">
        <v>77.400000000000006</v>
      </c>
      <c r="W63" s="1">
        <v>78.8</v>
      </c>
      <c r="X63" s="1">
        <v>55.8</v>
      </c>
      <c r="Y63" s="1">
        <v>92.6</v>
      </c>
      <c r="Z63" s="1">
        <v>68.8</v>
      </c>
      <c r="AA63" s="1" t="s">
        <v>92</v>
      </c>
      <c r="AB63" s="1">
        <f>ROUND(P63*G63,0)</f>
        <v>60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39</v>
      </c>
      <c r="C64" s="1">
        <v>1145</v>
      </c>
      <c r="D64" s="1">
        <v>1524</v>
      </c>
      <c r="E64" s="1">
        <v>1337</v>
      </c>
      <c r="F64" s="1">
        <v>1124</v>
      </c>
      <c r="G64" s="6">
        <v>0.4</v>
      </c>
      <c r="H64" s="1">
        <v>40</v>
      </c>
      <c r="I64" s="1" t="s">
        <v>33</v>
      </c>
      <c r="J64" s="1">
        <v>1336</v>
      </c>
      <c r="K64" s="1">
        <f t="shared" si="8"/>
        <v>1</v>
      </c>
      <c r="L64" s="1"/>
      <c r="M64" s="1"/>
      <c r="N64" s="1">
        <v>722.15999999999985</v>
      </c>
      <c r="O64" s="1">
        <f t="shared" si="1"/>
        <v>267.39999999999998</v>
      </c>
      <c r="P64" s="5">
        <f t="shared" si="9"/>
        <v>827.84000000000015</v>
      </c>
      <c r="Q64" s="5"/>
      <c r="R64" s="1"/>
      <c r="S64" s="1">
        <f t="shared" si="3"/>
        <v>10</v>
      </c>
      <c r="T64" s="1">
        <f t="shared" si="4"/>
        <v>6.9041136873597608</v>
      </c>
      <c r="U64" s="1">
        <v>264</v>
      </c>
      <c r="V64" s="1">
        <v>255.4</v>
      </c>
      <c r="W64" s="1">
        <v>229</v>
      </c>
      <c r="X64" s="1">
        <v>241.2</v>
      </c>
      <c r="Y64" s="1">
        <v>246</v>
      </c>
      <c r="Z64" s="1">
        <v>221.2</v>
      </c>
      <c r="AA64" s="1"/>
      <c r="AB64" s="1">
        <f>ROUND(P64*G64,0)</f>
        <v>331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39</v>
      </c>
      <c r="C65" s="1">
        <v>1020</v>
      </c>
      <c r="D65" s="1">
        <v>1362</v>
      </c>
      <c r="E65" s="1">
        <v>1189</v>
      </c>
      <c r="F65" s="1">
        <v>974</v>
      </c>
      <c r="G65" s="6">
        <v>0.4</v>
      </c>
      <c r="H65" s="1">
        <v>40</v>
      </c>
      <c r="I65" s="1" t="s">
        <v>33</v>
      </c>
      <c r="J65" s="1">
        <v>1209</v>
      </c>
      <c r="K65" s="1">
        <f t="shared" si="8"/>
        <v>-20</v>
      </c>
      <c r="L65" s="1"/>
      <c r="M65" s="1"/>
      <c r="N65" s="1">
        <v>501.04</v>
      </c>
      <c r="O65" s="1">
        <f t="shared" si="1"/>
        <v>237.8</v>
      </c>
      <c r="P65" s="5">
        <f t="shared" si="9"/>
        <v>902.96</v>
      </c>
      <c r="Q65" s="5"/>
      <c r="R65" s="1"/>
      <c r="S65" s="1">
        <f t="shared" si="3"/>
        <v>10</v>
      </c>
      <c r="T65" s="1">
        <f t="shared" si="4"/>
        <v>6.2028595458368372</v>
      </c>
      <c r="U65" s="1">
        <v>223.2</v>
      </c>
      <c r="V65" s="1">
        <v>224.6</v>
      </c>
      <c r="W65" s="1">
        <v>207.4</v>
      </c>
      <c r="X65" s="1">
        <v>210</v>
      </c>
      <c r="Y65" s="1">
        <v>229.4</v>
      </c>
      <c r="Z65" s="1">
        <v>205.2</v>
      </c>
      <c r="AA65" s="1"/>
      <c r="AB65" s="1">
        <f>ROUND(P65*G65,0)</f>
        <v>361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32</v>
      </c>
      <c r="C66" s="1">
        <v>593.36900000000003</v>
      </c>
      <c r="D66" s="1">
        <v>689.58799999999997</v>
      </c>
      <c r="E66" s="1">
        <v>682.57799999999997</v>
      </c>
      <c r="F66" s="1">
        <v>527.60199999999998</v>
      </c>
      <c r="G66" s="6">
        <v>1</v>
      </c>
      <c r="H66" s="1">
        <v>40</v>
      </c>
      <c r="I66" s="1" t="s">
        <v>33</v>
      </c>
      <c r="J66" s="1">
        <v>653.29999999999995</v>
      </c>
      <c r="K66" s="1">
        <f t="shared" si="8"/>
        <v>29.27800000000002</v>
      </c>
      <c r="L66" s="1"/>
      <c r="M66" s="1"/>
      <c r="N66" s="1">
        <v>318.87904000000009</v>
      </c>
      <c r="O66" s="1">
        <f t="shared" si="1"/>
        <v>136.51560000000001</v>
      </c>
      <c r="P66" s="5">
        <f t="shared" si="9"/>
        <v>518.67495999999994</v>
      </c>
      <c r="Q66" s="5"/>
      <c r="R66" s="1"/>
      <c r="S66" s="1">
        <f t="shared" si="3"/>
        <v>10</v>
      </c>
      <c r="T66" s="1">
        <f t="shared" si="4"/>
        <v>6.2006176583482038</v>
      </c>
      <c r="U66" s="1">
        <v>129.929</v>
      </c>
      <c r="V66" s="1">
        <v>125.38760000000001</v>
      </c>
      <c r="W66" s="1">
        <v>125.85760000000001</v>
      </c>
      <c r="X66" s="1">
        <v>142.18620000000001</v>
      </c>
      <c r="Y66" s="1">
        <v>125.23779999999999</v>
      </c>
      <c r="Z66" s="1">
        <v>122.89</v>
      </c>
      <c r="AA66" s="1"/>
      <c r="AB66" s="1">
        <f>ROUND(P66*G66,0)</f>
        <v>519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32</v>
      </c>
      <c r="C67" s="1">
        <v>477.89499999999998</v>
      </c>
      <c r="D67" s="1">
        <v>523.48500000000001</v>
      </c>
      <c r="E67" s="1">
        <v>466.38499999999999</v>
      </c>
      <c r="F67" s="1">
        <v>484.69200000000001</v>
      </c>
      <c r="G67" s="6">
        <v>1</v>
      </c>
      <c r="H67" s="1">
        <v>40</v>
      </c>
      <c r="I67" s="1" t="s">
        <v>33</v>
      </c>
      <c r="J67" s="1">
        <v>450.45</v>
      </c>
      <c r="K67" s="1">
        <f t="shared" si="8"/>
        <v>15.935000000000002</v>
      </c>
      <c r="L67" s="1"/>
      <c r="M67" s="1"/>
      <c r="N67" s="1">
        <v>164.6550000000002</v>
      </c>
      <c r="O67" s="1">
        <f t="shared" si="1"/>
        <v>93.277000000000001</v>
      </c>
      <c r="P67" s="5">
        <f t="shared" si="9"/>
        <v>283.42299999999977</v>
      </c>
      <c r="Q67" s="5"/>
      <c r="R67" s="1"/>
      <c r="S67" s="1">
        <f t="shared" si="3"/>
        <v>10</v>
      </c>
      <c r="T67" s="1">
        <f t="shared" si="4"/>
        <v>6.9614910428079826</v>
      </c>
      <c r="U67" s="1">
        <v>94.835000000000008</v>
      </c>
      <c r="V67" s="1">
        <v>94.407799999999995</v>
      </c>
      <c r="W67" s="1">
        <v>91.874800000000008</v>
      </c>
      <c r="X67" s="1">
        <v>106.5908</v>
      </c>
      <c r="Y67" s="1">
        <v>107.5774</v>
      </c>
      <c r="Z67" s="1">
        <v>93.383600000000001</v>
      </c>
      <c r="AA67" s="1"/>
      <c r="AB67" s="1">
        <f>ROUND(P67*G67,0)</f>
        <v>283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32</v>
      </c>
      <c r="C68" s="1">
        <v>730.15499999999997</v>
      </c>
      <c r="D68" s="1">
        <v>313.036</v>
      </c>
      <c r="E68" s="1">
        <v>495.89600000000002</v>
      </c>
      <c r="F68" s="1">
        <v>493.36099999999999</v>
      </c>
      <c r="G68" s="6">
        <v>1</v>
      </c>
      <c r="H68" s="1">
        <v>40</v>
      </c>
      <c r="I68" s="1" t="s">
        <v>33</v>
      </c>
      <c r="J68" s="1">
        <v>475.6</v>
      </c>
      <c r="K68" s="1">
        <f t="shared" si="8"/>
        <v>20.295999999999992</v>
      </c>
      <c r="L68" s="1"/>
      <c r="M68" s="1"/>
      <c r="N68" s="1">
        <v>281.5349600000003</v>
      </c>
      <c r="O68" s="1">
        <f t="shared" si="1"/>
        <v>99.179200000000009</v>
      </c>
      <c r="P68" s="5">
        <f t="shared" si="9"/>
        <v>216.89603999999986</v>
      </c>
      <c r="Q68" s="5"/>
      <c r="R68" s="1"/>
      <c r="S68" s="1">
        <f t="shared" si="3"/>
        <v>10</v>
      </c>
      <c r="T68" s="1">
        <f t="shared" si="4"/>
        <v>7.8130894381079923</v>
      </c>
      <c r="U68" s="1">
        <v>105.0478</v>
      </c>
      <c r="V68" s="1">
        <v>101.75539999999999</v>
      </c>
      <c r="W68" s="1">
        <v>99.873000000000005</v>
      </c>
      <c r="X68" s="1">
        <v>113.4984</v>
      </c>
      <c r="Y68" s="1">
        <v>111.9438</v>
      </c>
      <c r="Z68" s="1">
        <v>92.142799999999994</v>
      </c>
      <c r="AA68" s="1"/>
      <c r="AB68" s="1">
        <f>ROUND(P68*G68,0)</f>
        <v>217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32</v>
      </c>
      <c r="C69" s="1">
        <v>191.58600000000001</v>
      </c>
      <c r="D69" s="1">
        <v>188.828</v>
      </c>
      <c r="E69" s="1">
        <v>164.613</v>
      </c>
      <c r="F69" s="1">
        <v>162.43299999999999</v>
      </c>
      <c r="G69" s="6">
        <v>1</v>
      </c>
      <c r="H69" s="1">
        <v>30</v>
      </c>
      <c r="I69" s="1" t="s">
        <v>33</v>
      </c>
      <c r="J69" s="1">
        <v>161.6</v>
      </c>
      <c r="K69" s="1">
        <f t="shared" si="8"/>
        <v>3.0130000000000052</v>
      </c>
      <c r="L69" s="1"/>
      <c r="M69" s="1"/>
      <c r="N69" s="1">
        <v>39.87548000000011</v>
      </c>
      <c r="O69" s="1">
        <f t="shared" si="1"/>
        <v>32.922600000000003</v>
      </c>
      <c r="P69" s="5">
        <f>9.5*O69-N69-F69</f>
        <v>110.45621999999992</v>
      </c>
      <c r="Q69" s="5"/>
      <c r="R69" s="1"/>
      <c r="S69" s="1">
        <f t="shared" si="3"/>
        <v>9.5</v>
      </c>
      <c r="T69" s="1">
        <f t="shared" si="4"/>
        <v>6.1449727542782187</v>
      </c>
      <c r="U69" s="1">
        <v>30.4468</v>
      </c>
      <c r="V69" s="1">
        <v>34.142399999999988</v>
      </c>
      <c r="W69" s="1">
        <v>38.569400000000002</v>
      </c>
      <c r="X69" s="1">
        <v>36.005399999999987</v>
      </c>
      <c r="Y69" s="1">
        <v>34.851999999999997</v>
      </c>
      <c r="Z69" s="1">
        <v>36.358800000000002</v>
      </c>
      <c r="AA69" s="1" t="s">
        <v>74</v>
      </c>
      <c r="AB69" s="1">
        <f>ROUND(P69*G69,0)</f>
        <v>110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39</v>
      </c>
      <c r="C70" s="1">
        <v>215</v>
      </c>
      <c r="D70" s="1">
        <v>165</v>
      </c>
      <c r="E70" s="17">
        <f>116+E71</f>
        <v>119</v>
      </c>
      <c r="F70" s="1">
        <v>264</v>
      </c>
      <c r="G70" s="6">
        <v>0.6</v>
      </c>
      <c r="H70" s="1">
        <v>55</v>
      </c>
      <c r="I70" s="1" t="s">
        <v>33</v>
      </c>
      <c r="J70" s="1">
        <v>112</v>
      </c>
      <c r="K70" s="1">
        <f t="shared" ref="K70:K98" si="10">E70-J70</f>
        <v>7</v>
      </c>
      <c r="L70" s="1"/>
      <c r="M70" s="1"/>
      <c r="N70" s="1"/>
      <c r="O70" s="1">
        <f t="shared" ref="O70:O98" si="11">E70/5</f>
        <v>23.8</v>
      </c>
      <c r="P70" s="5"/>
      <c r="Q70" s="5"/>
      <c r="R70" s="1"/>
      <c r="S70" s="1">
        <f t="shared" ref="S70:S98" si="12">(F70+N70+P70)/O70</f>
        <v>11.092436974789916</v>
      </c>
      <c r="T70" s="1">
        <f t="shared" ref="T70:T98" si="13">(F70+N70)/O70</f>
        <v>11.092436974789916</v>
      </c>
      <c r="U70" s="1">
        <v>16.600000000000001</v>
      </c>
      <c r="V70" s="1">
        <v>28.6</v>
      </c>
      <c r="W70" s="1">
        <v>23.4</v>
      </c>
      <c r="X70" s="1">
        <v>14.2</v>
      </c>
      <c r="Y70" s="1">
        <v>47</v>
      </c>
      <c r="Z70" s="1">
        <v>46.4</v>
      </c>
      <c r="AA70" s="1" t="s">
        <v>108</v>
      </c>
      <c r="AB70" s="1">
        <f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109</v>
      </c>
      <c r="B71" s="10" t="s">
        <v>39</v>
      </c>
      <c r="C71" s="10">
        <v>150</v>
      </c>
      <c r="D71" s="10"/>
      <c r="E71" s="17">
        <v>3</v>
      </c>
      <c r="F71" s="10"/>
      <c r="G71" s="11">
        <v>0</v>
      </c>
      <c r="H71" s="10" t="e">
        <v>#N/A</v>
      </c>
      <c r="I71" s="10" t="s">
        <v>53</v>
      </c>
      <c r="J71" s="10">
        <v>3</v>
      </c>
      <c r="K71" s="10">
        <f t="shared" si="10"/>
        <v>0</v>
      </c>
      <c r="L71" s="10"/>
      <c r="M71" s="10"/>
      <c r="N71" s="10"/>
      <c r="O71" s="10">
        <f t="shared" si="11"/>
        <v>0.6</v>
      </c>
      <c r="P71" s="12"/>
      <c r="Q71" s="12"/>
      <c r="R71" s="10"/>
      <c r="S71" s="10">
        <f t="shared" si="12"/>
        <v>0</v>
      </c>
      <c r="T71" s="10">
        <f t="shared" si="13"/>
        <v>0</v>
      </c>
      <c r="U71" s="10">
        <v>0.2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 t="s">
        <v>110</v>
      </c>
      <c r="AB71" s="10">
        <f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39</v>
      </c>
      <c r="C72" s="1">
        <v>186</v>
      </c>
      <c r="D72" s="1">
        <v>654</v>
      </c>
      <c r="E72" s="1">
        <v>84</v>
      </c>
      <c r="F72" s="1">
        <v>756</v>
      </c>
      <c r="G72" s="6">
        <v>0.35</v>
      </c>
      <c r="H72" s="1">
        <v>50</v>
      </c>
      <c r="I72" s="1" t="s">
        <v>33</v>
      </c>
      <c r="J72" s="1">
        <v>405</v>
      </c>
      <c r="K72" s="1">
        <f t="shared" si="10"/>
        <v>-321</v>
      </c>
      <c r="L72" s="1"/>
      <c r="M72" s="1"/>
      <c r="N72" s="1"/>
      <c r="O72" s="1">
        <f t="shared" si="11"/>
        <v>16.8</v>
      </c>
      <c r="P72" s="5"/>
      <c r="Q72" s="5"/>
      <c r="R72" s="1"/>
      <c r="S72" s="1">
        <f t="shared" si="12"/>
        <v>45</v>
      </c>
      <c r="T72" s="1">
        <f t="shared" si="13"/>
        <v>45</v>
      </c>
      <c r="U72" s="1">
        <v>0</v>
      </c>
      <c r="V72" s="1">
        <v>46.6</v>
      </c>
      <c r="W72" s="1">
        <v>66.2</v>
      </c>
      <c r="X72" s="1">
        <v>33.799999999999997</v>
      </c>
      <c r="Y72" s="1">
        <v>46.2</v>
      </c>
      <c r="Z72" s="1">
        <v>39.200000000000003</v>
      </c>
      <c r="AA72" s="21" t="s">
        <v>142</v>
      </c>
      <c r="AB72" s="1">
        <f>ROUND(P72*G72,0)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39</v>
      </c>
      <c r="C73" s="1">
        <v>643</v>
      </c>
      <c r="D73" s="1">
        <v>60</v>
      </c>
      <c r="E73" s="1">
        <v>293</v>
      </c>
      <c r="F73" s="1">
        <v>316</v>
      </c>
      <c r="G73" s="6">
        <v>0.37</v>
      </c>
      <c r="H73" s="1">
        <v>50</v>
      </c>
      <c r="I73" s="1" t="s">
        <v>33</v>
      </c>
      <c r="J73" s="1">
        <v>273</v>
      </c>
      <c r="K73" s="1">
        <f t="shared" si="10"/>
        <v>20</v>
      </c>
      <c r="L73" s="1"/>
      <c r="M73" s="1"/>
      <c r="N73" s="1">
        <v>222.2</v>
      </c>
      <c r="O73" s="1">
        <f t="shared" si="11"/>
        <v>58.6</v>
      </c>
      <c r="P73" s="5">
        <f t="shared" ref="P72:P77" si="14">10*O73-N73-F73</f>
        <v>47.800000000000011</v>
      </c>
      <c r="Q73" s="5"/>
      <c r="R73" s="1"/>
      <c r="S73" s="1">
        <f t="shared" si="12"/>
        <v>10</v>
      </c>
      <c r="T73" s="1">
        <f t="shared" si="13"/>
        <v>9.1843003412969288</v>
      </c>
      <c r="U73" s="1">
        <v>65.2</v>
      </c>
      <c r="V73" s="1">
        <v>60.6</v>
      </c>
      <c r="W73" s="1">
        <v>47.4</v>
      </c>
      <c r="X73" s="1">
        <v>52.6</v>
      </c>
      <c r="Y73" s="1">
        <v>102</v>
      </c>
      <c r="Z73" s="1">
        <v>101.2</v>
      </c>
      <c r="AA73" s="1"/>
      <c r="AB73" s="1">
        <f>ROUND(P73*G73,0)</f>
        <v>18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39</v>
      </c>
      <c r="C74" s="1">
        <v>106</v>
      </c>
      <c r="D74" s="1">
        <v>60</v>
      </c>
      <c r="E74" s="1">
        <v>62</v>
      </c>
      <c r="F74" s="1">
        <v>90</v>
      </c>
      <c r="G74" s="6">
        <v>0.4</v>
      </c>
      <c r="H74" s="1">
        <v>30</v>
      </c>
      <c r="I74" s="1" t="s">
        <v>33</v>
      </c>
      <c r="J74" s="1">
        <v>62</v>
      </c>
      <c r="K74" s="1">
        <f t="shared" si="10"/>
        <v>0</v>
      </c>
      <c r="L74" s="1"/>
      <c r="M74" s="1"/>
      <c r="N74" s="1">
        <v>61.199999999999989</v>
      </c>
      <c r="O74" s="1">
        <f t="shared" si="11"/>
        <v>12.4</v>
      </c>
      <c r="P74" s="5"/>
      <c r="Q74" s="5"/>
      <c r="R74" s="1"/>
      <c r="S74" s="1">
        <f t="shared" si="12"/>
        <v>12.193548387096772</v>
      </c>
      <c r="T74" s="1">
        <f t="shared" si="13"/>
        <v>12.193548387096772</v>
      </c>
      <c r="U74" s="1">
        <v>15</v>
      </c>
      <c r="V74" s="1">
        <v>14.4</v>
      </c>
      <c r="W74" s="1">
        <v>8.8000000000000007</v>
      </c>
      <c r="X74" s="1">
        <v>3.4</v>
      </c>
      <c r="Y74" s="1">
        <v>20.8</v>
      </c>
      <c r="Z74" s="1">
        <v>25</v>
      </c>
      <c r="AA74" s="1"/>
      <c r="AB74" s="1">
        <f>ROUND(P74*G74,0)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39</v>
      </c>
      <c r="C75" s="1">
        <v>773</v>
      </c>
      <c r="D75" s="1"/>
      <c r="E75" s="1">
        <v>324</v>
      </c>
      <c r="F75" s="1">
        <v>388</v>
      </c>
      <c r="G75" s="6">
        <v>0.6</v>
      </c>
      <c r="H75" s="1">
        <v>55</v>
      </c>
      <c r="I75" s="1" t="s">
        <v>33</v>
      </c>
      <c r="J75" s="1">
        <v>322</v>
      </c>
      <c r="K75" s="1">
        <f t="shared" si="10"/>
        <v>2</v>
      </c>
      <c r="L75" s="1"/>
      <c r="M75" s="1"/>
      <c r="N75" s="1"/>
      <c r="O75" s="1">
        <f t="shared" si="11"/>
        <v>64.8</v>
      </c>
      <c r="P75" s="5">
        <f t="shared" si="14"/>
        <v>260</v>
      </c>
      <c r="Q75" s="5"/>
      <c r="R75" s="1"/>
      <c r="S75" s="1">
        <f t="shared" si="12"/>
        <v>10</v>
      </c>
      <c r="T75" s="1">
        <f t="shared" si="13"/>
        <v>5.9876543209876543</v>
      </c>
      <c r="U75" s="1">
        <v>54.2</v>
      </c>
      <c r="V75" s="1">
        <v>60.4</v>
      </c>
      <c r="W75" s="1">
        <v>59</v>
      </c>
      <c r="X75" s="1">
        <v>49.4</v>
      </c>
      <c r="Y75" s="1">
        <v>95</v>
      </c>
      <c r="Z75" s="1">
        <v>115.2</v>
      </c>
      <c r="AA75" s="1" t="s">
        <v>74</v>
      </c>
      <c r="AB75" s="1">
        <f>ROUND(P75*G75,0)</f>
        <v>156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39</v>
      </c>
      <c r="C76" s="1">
        <v>6</v>
      </c>
      <c r="D76" s="1">
        <v>198</v>
      </c>
      <c r="E76" s="1">
        <v>12</v>
      </c>
      <c r="F76" s="1">
        <v>174</v>
      </c>
      <c r="G76" s="6">
        <v>0.45</v>
      </c>
      <c r="H76" s="1">
        <v>40</v>
      </c>
      <c r="I76" s="1" t="s">
        <v>33</v>
      </c>
      <c r="J76" s="1">
        <v>103</v>
      </c>
      <c r="K76" s="1">
        <f t="shared" si="10"/>
        <v>-91</v>
      </c>
      <c r="L76" s="1"/>
      <c r="M76" s="1"/>
      <c r="N76" s="1"/>
      <c r="O76" s="1">
        <f t="shared" si="11"/>
        <v>2.4</v>
      </c>
      <c r="P76" s="5">
        <v>30</v>
      </c>
      <c r="Q76" s="5"/>
      <c r="R76" s="1"/>
      <c r="S76" s="1">
        <f t="shared" si="12"/>
        <v>85</v>
      </c>
      <c r="T76" s="1">
        <f t="shared" si="13"/>
        <v>72.5</v>
      </c>
      <c r="U76" s="1">
        <v>3.6</v>
      </c>
      <c r="V76" s="1">
        <v>16.8</v>
      </c>
      <c r="W76" s="1">
        <v>21.6</v>
      </c>
      <c r="X76" s="1">
        <v>9.6</v>
      </c>
      <c r="Y76" s="1">
        <v>16</v>
      </c>
      <c r="Z76" s="1">
        <v>18.399999999999999</v>
      </c>
      <c r="AA76" s="22" t="s">
        <v>34</v>
      </c>
      <c r="AB76" s="1">
        <f>ROUND(P76*G76,0)</f>
        <v>14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39</v>
      </c>
      <c r="C77" s="1">
        <v>434</v>
      </c>
      <c r="D77" s="1"/>
      <c r="E77" s="1">
        <v>173</v>
      </c>
      <c r="F77" s="1">
        <v>248</v>
      </c>
      <c r="G77" s="6">
        <v>0.4</v>
      </c>
      <c r="H77" s="1">
        <v>50</v>
      </c>
      <c r="I77" s="1" t="s">
        <v>33</v>
      </c>
      <c r="J77" s="1">
        <v>170</v>
      </c>
      <c r="K77" s="1">
        <f t="shared" si="10"/>
        <v>3</v>
      </c>
      <c r="L77" s="1"/>
      <c r="M77" s="1"/>
      <c r="N77" s="1"/>
      <c r="O77" s="1">
        <f t="shared" si="11"/>
        <v>34.6</v>
      </c>
      <c r="P77" s="5">
        <f t="shared" si="14"/>
        <v>98</v>
      </c>
      <c r="Q77" s="5"/>
      <c r="R77" s="1"/>
      <c r="S77" s="1">
        <f t="shared" si="12"/>
        <v>10</v>
      </c>
      <c r="T77" s="1">
        <f t="shared" si="13"/>
        <v>7.1676300578034677</v>
      </c>
      <c r="U77" s="1">
        <v>19.2</v>
      </c>
      <c r="V77" s="1">
        <v>18</v>
      </c>
      <c r="W77" s="1">
        <v>19.600000000000001</v>
      </c>
      <c r="X77" s="1">
        <v>20.399999999999999</v>
      </c>
      <c r="Y77" s="1">
        <v>53.6</v>
      </c>
      <c r="Z77" s="1">
        <v>50.4</v>
      </c>
      <c r="AA77" s="1"/>
      <c r="AB77" s="1">
        <f>ROUND(P77*G77,0)</f>
        <v>39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117</v>
      </c>
      <c r="B78" s="13" t="s">
        <v>39</v>
      </c>
      <c r="C78" s="13">
        <v>51</v>
      </c>
      <c r="D78" s="13"/>
      <c r="E78" s="13">
        <v>46</v>
      </c>
      <c r="F78" s="13">
        <v>1</v>
      </c>
      <c r="G78" s="14">
        <v>0</v>
      </c>
      <c r="H78" s="13" t="e">
        <v>#N/A</v>
      </c>
      <c r="I78" s="13" t="s">
        <v>118</v>
      </c>
      <c r="J78" s="13">
        <v>46</v>
      </c>
      <c r="K78" s="13">
        <f t="shared" si="10"/>
        <v>0</v>
      </c>
      <c r="L78" s="13"/>
      <c r="M78" s="13"/>
      <c r="N78" s="13"/>
      <c r="O78" s="13">
        <f t="shared" si="11"/>
        <v>9.1999999999999993</v>
      </c>
      <c r="P78" s="15"/>
      <c r="Q78" s="15"/>
      <c r="R78" s="13"/>
      <c r="S78" s="13">
        <f t="shared" si="12"/>
        <v>0.10869565217391305</v>
      </c>
      <c r="T78" s="13">
        <f t="shared" si="13"/>
        <v>0.10869565217391305</v>
      </c>
      <c r="U78" s="13">
        <v>12.2</v>
      </c>
      <c r="V78" s="13">
        <v>4.8</v>
      </c>
      <c r="W78" s="13">
        <v>3.4</v>
      </c>
      <c r="X78" s="13">
        <v>2.2000000000000002</v>
      </c>
      <c r="Y78" s="13">
        <v>0</v>
      </c>
      <c r="Z78" s="13">
        <v>0</v>
      </c>
      <c r="AA78" s="13"/>
      <c r="AB78" s="13">
        <f>ROUND(P78*G78,0)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39</v>
      </c>
      <c r="C79" s="1">
        <v>141</v>
      </c>
      <c r="D79" s="1"/>
      <c r="E79" s="1">
        <v>1</v>
      </c>
      <c r="F79" s="1">
        <v>137</v>
      </c>
      <c r="G79" s="6">
        <v>0.11</v>
      </c>
      <c r="H79" s="1">
        <v>150</v>
      </c>
      <c r="I79" s="1" t="s">
        <v>33</v>
      </c>
      <c r="J79" s="1">
        <v>1</v>
      </c>
      <c r="K79" s="1">
        <f t="shared" si="10"/>
        <v>0</v>
      </c>
      <c r="L79" s="1"/>
      <c r="M79" s="1"/>
      <c r="N79" s="1"/>
      <c r="O79" s="1">
        <f t="shared" si="11"/>
        <v>0.2</v>
      </c>
      <c r="P79" s="5"/>
      <c r="Q79" s="5"/>
      <c r="R79" s="1"/>
      <c r="S79" s="1">
        <f t="shared" si="12"/>
        <v>685</v>
      </c>
      <c r="T79" s="1">
        <f t="shared" si="13"/>
        <v>685</v>
      </c>
      <c r="U79" s="1">
        <v>1.6</v>
      </c>
      <c r="V79" s="1">
        <v>1.4</v>
      </c>
      <c r="W79" s="1">
        <v>0.6</v>
      </c>
      <c r="X79" s="1">
        <v>0.4</v>
      </c>
      <c r="Y79" s="1">
        <v>3.2</v>
      </c>
      <c r="Z79" s="1">
        <v>3.6</v>
      </c>
      <c r="AA79" s="23" t="s">
        <v>46</v>
      </c>
      <c r="AB79" s="1">
        <f>ROUND(P79*G79,0)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120</v>
      </c>
      <c r="B80" s="13" t="s">
        <v>39</v>
      </c>
      <c r="C80" s="13">
        <v>32</v>
      </c>
      <c r="D80" s="13"/>
      <c r="E80" s="13">
        <v>14</v>
      </c>
      <c r="F80" s="13"/>
      <c r="G80" s="14">
        <v>0</v>
      </c>
      <c r="H80" s="13" t="e">
        <v>#N/A</v>
      </c>
      <c r="I80" s="13" t="s">
        <v>118</v>
      </c>
      <c r="J80" s="13">
        <v>16</v>
      </c>
      <c r="K80" s="13">
        <f t="shared" si="10"/>
        <v>-2</v>
      </c>
      <c r="L80" s="13"/>
      <c r="M80" s="13"/>
      <c r="N80" s="13"/>
      <c r="O80" s="13">
        <f t="shared" si="11"/>
        <v>2.8</v>
      </c>
      <c r="P80" s="15"/>
      <c r="Q80" s="15"/>
      <c r="R80" s="13"/>
      <c r="S80" s="13">
        <f t="shared" si="12"/>
        <v>0</v>
      </c>
      <c r="T80" s="13">
        <f t="shared" si="13"/>
        <v>0</v>
      </c>
      <c r="U80" s="13">
        <v>13.4</v>
      </c>
      <c r="V80" s="13">
        <v>12.6</v>
      </c>
      <c r="W80" s="13">
        <v>7.6</v>
      </c>
      <c r="X80" s="13">
        <v>5.6</v>
      </c>
      <c r="Y80" s="13">
        <v>0</v>
      </c>
      <c r="Z80" s="13">
        <v>0</v>
      </c>
      <c r="AA80" s="13"/>
      <c r="AB80" s="13">
        <f>ROUND(P80*G80,0)</f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39</v>
      </c>
      <c r="C81" s="1">
        <v>183</v>
      </c>
      <c r="D81" s="1">
        <v>40</v>
      </c>
      <c r="E81" s="1">
        <v>91</v>
      </c>
      <c r="F81" s="1">
        <v>107</v>
      </c>
      <c r="G81" s="6">
        <v>0.06</v>
      </c>
      <c r="H81" s="1">
        <v>60</v>
      </c>
      <c r="I81" s="1" t="s">
        <v>33</v>
      </c>
      <c r="J81" s="1">
        <v>91</v>
      </c>
      <c r="K81" s="1">
        <f t="shared" si="10"/>
        <v>0</v>
      </c>
      <c r="L81" s="1"/>
      <c r="M81" s="1"/>
      <c r="N81" s="1">
        <v>105.4</v>
      </c>
      <c r="O81" s="1">
        <f t="shared" si="11"/>
        <v>18.2</v>
      </c>
      <c r="P81" s="5"/>
      <c r="Q81" s="5"/>
      <c r="R81" s="1"/>
      <c r="S81" s="1">
        <f t="shared" si="12"/>
        <v>11.670329670329672</v>
      </c>
      <c r="T81" s="1">
        <f t="shared" si="13"/>
        <v>11.670329670329672</v>
      </c>
      <c r="U81" s="1">
        <v>23.2</v>
      </c>
      <c r="V81" s="1">
        <v>19.2</v>
      </c>
      <c r="W81" s="1">
        <v>23.8</v>
      </c>
      <c r="X81" s="1">
        <v>25.2</v>
      </c>
      <c r="Y81" s="1">
        <v>17.600000000000001</v>
      </c>
      <c r="Z81" s="1">
        <v>13.2</v>
      </c>
      <c r="AA81" s="1"/>
      <c r="AB81" s="1">
        <f>ROUND(P81*G81,0)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39</v>
      </c>
      <c r="C82" s="1">
        <v>71</v>
      </c>
      <c r="D82" s="1">
        <v>40</v>
      </c>
      <c r="E82" s="1">
        <v>63</v>
      </c>
      <c r="F82" s="1">
        <v>45</v>
      </c>
      <c r="G82" s="6">
        <v>0.15</v>
      </c>
      <c r="H82" s="1">
        <v>60</v>
      </c>
      <c r="I82" s="1" t="s">
        <v>33</v>
      </c>
      <c r="J82" s="1">
        <v>60</v>
      </c>
      <c r="K82" s="1">
        <f t="shared" si="10"/>
        <v>3</v>
      </c>
      <c r="L82" s="1"/>
      <c r="M82" s="1"/>
      <c r="N82" s="1"/>
      <c r="O82" s="1">
        <f t="shared" si="11"/>
        <v>12.6</v>
      </c>
      <c r="P82" s="5">
        <f t="shared" ref="P81:P85" si="15">10*O82-N82-F82</f>
        <v>81</v>
      </c>
      <c r="Q82" s="5"/>
      <c r="R82" s="1"/>
      <c r="S82" s="1">
        <f t="shared" si="12"/>
        <v>10</v>
      </c>
      <c r="T82" s="1">
        <f t="shared" si="13"/>
        <v>3.5714285714285716</v>
      </c>
      <c r="U82" s="1">
        <v>4.4000000000000004</v>
      </c>
      <c r="V82" s="1">
        <v>5.2</v>
      </c>
      <c r="W82" s="1">
        <v>10</v>
      </c>
      <c r="X82" s="1">
        <v>8.8000000000000007</v>
      </c>
      <c r="Y82" s="1">
        <v>3.2</v>
      </c>
      <c r="Z82" s="1">
        <v>4.5999999999999996</v>
      </c>
      <c r="AA82" s="1"/>
      <c r="AB82" s="1">
        <f>ROUND(P82*G82,0)</f>
        <v>12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32</v>
      </c>
      <c r="C83" s="1">
        <v>117.15300000000001</v>
      </c>
      <c r="D83" s="1">
        <v>111.601</v>
      </c>
      <c r="E83" s="1">
        <v>115.649</v>
      </c>
      <c r="F83" s="1">
        <v>106.476</v>
      </c>
      <c r="G83" s="6">
        <v>1</v>
      </c>
      <c r="H83" s="1">
        <v>55</v>
      </c>
      <c r="I83" s="1" t="s">
        <v>33</v>
      </c>
      <c r="J83" s="1">
        <v>115</v>
      </c>
      <c r="K83" s="1">
        <f t="shared" si="10"/>
        <v>0.64900000000000091</v>
      </c>
      <c r="L83" s="1"/>
      <c r="M83" s="1"/>
      <c r="N83" s="1"/>
      <c r="O83" s="1">
        <f t="shared" si="11"/>
        <v>23.129799999999999</v>
      </c>
      <c r="P83" s="5">
        <f t="shared" si="15"/>
        <v>124.822</v>
      </c>
      <c r="Q83" s="5"/>
      <c r="R83" s="1"/>
      <c r="S83" s="1">
        <f t="shared" si="12"/>
        <v>10</v>
      </c>
      <c r="T83" s="1">
        <f t="shared" si="13"/>
        <v>4.6034120485261436</v>
      </c>
      <c r="U83" s="1">
        <v>17.3964</v>
      </c>
      <c r="V83" s="1">
        <v>19.855599999999999</v>
      </c>
      <c r="W83" s="1">
        <v>21.050799999999999</v>
      </c>
      <c r="X83" s="1">
        <v>21.970400000000001</v>
      </c>
      <c r="Y83" s="1">
        <v>14.025600000000001</v>
      </c>
      <c r="Z83" s="1">
        <v>24.580200000000001</v>
      </c>
      <c r="AA83" s="1"/>
      <c r="AB83" s="1">
        <f>ROUND(P83*G83,0)</f>
        <v>125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39</v>
      </c>
      <c r="C84" s="1">
        <v>75</v>
      </c>
      <c r="D84" s="1">
        <v>130</v>
      </c>
      <c r="E84" s="1">
        <v>35</v>
      </c>
      <c r="F84" s="1">
        <v>150</v>
      </c>
      <c r="G84" s="6">
        <v>0.4</v>
      </c>
      <c r="H84" s="1">
        <v>55</v>
      </c>
      <c r="I84" s="1" t="s">
        <v>33</v>
      </c>
      <c r="J84" s="1">
        <v>35</v>
      </c>
      <c r="K84" s="1">
        <f t="shared" si="10"/>
        <v>0</v>
      </c>
      <c r="L84" s="1"/>
      <c r="M84" s="1"/>
      <c r="N84" s="1"/>
      <c r="O84" s="1">
        <f t="shared" si="11"/>
        <v>7</v>
      </c>
      <c r="P84" s="5"/>
      <c r="Q84" s="5"/>
      <c r="R84" s="1"/>
      <c r="S84" s="1">
        <f t="shared" si="12"/>
        <v>21.428571428571427</v>
      </c>
      <c r="T84" s="1">
        <f t="shared" si="13"/>
        <v>21.428571428571427</v>
      </c>
      <c r="U84" s="1">
        <v>4.5999999999999996</v>
      </c>
      <c r="V84" s="1">
        <v>4.5999999999999996</v>
      </c>
      <c r="W84" s="1">
        <v>18.399999999999999</v>
      </c>
      <c r="X84" s="1">
        <v>18.399999999999999</v>
      </c>
      <c r="Y84" s="1">
        <v>14.4</v>
      </c>
      <c r="Z84" s="1">
        <v>32.4</v>
      </c>
      <c r="AA84" s="16" t="s">
        <v>46</v>
      </c>
      <c r="AB84" s="1">
        <f>ROUND(P84*G84,0)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32</v>
      </c>
      <c r="C85" s="1">
        <v>812.55100000000004</v>
      </c>
      <c r="D85" s="1">
        <v>244.44499999999999</v>
      </c>
      <c r="E85" s="1">
        <v>376.92700000000002</v>
      </c>
      <c r="F85" s="1">
        <v>556.53399999999999</v>
      </c>
      <c r="G85" s="6">
        <v>1</v>
      </c>
      <c r="H85" s="1">
        <v>55</v>
      </c>
      <c r="I85" s="1" t="s">
        <v>33</v>
      </c>
      <c r="J85" s="1">
        <v>342.80500000000001</v>
      </c>
      <c r="K85" s="1">
        <f t="shared" si="10"/>
        <v>34.122000000000014</v>
      </c>
      <c r="L85" s="1"/>
      <c r="M85" s="1"/>
      <c r="N85" s="1">
        <v>25.471599999999849</v>
      </c>
      <c r="O85" s="1">
        <f t="shared" si="11"/>
        <v>75.385400000000004</v>
      </c>
      <c r="P85" s="5">
        <f t="shared" si="15"/>
        <v>171.8484000000002</v>
      </c>
      <c r="Q85" s="5"/>
      <c r="R85" s="1"/>
      <c r="S85" s="1">
        <f t="shared" si="12"/>
        <v>10</v>
      </c>
      <c r="T85" s="1">
        <f t="shared" si="13"/>
        <v>7.7204020937741236</v>
      </c>
      <c r="U85" s="1">
        <v>77.515999999999991</v>
      </c>
      <c r="V85" s="1">
        <v>76.613599999999991</v>
      </c>
      <c r="W85" s="1">
        <v>92.018600000000006</v>
      </c>
      <c r="X85" s="1">
        <v>119.47880000000001</v>
      </c>
      <c r="Y85" s="1">
        <v>121.5236</v>
      </c>
      <c r="Z85" s="1">
        <v>122.15479999999999</v>
      </c>
      <c r="AA85" s="1"/>
      <c r="AB85" s="1">
        <f>ROUND(P85*G85,0)</f>
        <v>172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3" t="s">
        <v>126</v>
      </c>
      <c r="B86" s="13" t="s">
        <v>39</v>
      </c>
      <c r="C86" s="13"/>
      <c r="D86" s="13"/>
      <c r="E86" s="13"/>
      <c r="F86" s="13"/>
      <c r="G86" s="14">
        <v>0</v>
      </c>
      <c r="H86" s="13" t="e">
        <v>#N/A</v>
      </c>
      <c r="I86" s="13" t="s">
        <v>33</v>
      </c>
      <c r="J86" s="13"/>
      <c r="K86" s="13">
        <f t="shared" si="10"/>
        <v>0</v>
      </c>
      <c r="L86" s="13"/>
      <c r="M86" s="13"/>
      <c r="N86" s="13"/>
      <c r="O86" s="13">
        <f t="shared" si="11"/>
        <v>0</v>
      </c>
      <c r="P86" s="15"/>
      <c r="Q86" s="15"/>
      <c r="R86" s="13"/>
      <c r="S86" s="13" t="e">
        <f t="shared" si="12"/>
        <v>#DIV/0!</v>
      </c>
      <c r="T86" s="13" t="e">
        <f t="shared" si="13"/>
        <v>#DIV/0!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 t="s">
        <v>68</v>
      </c>
      <c r="AB86" s="13">
        <f>ROUND(P86*G86,0)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127</v>
      </c>
      <c r="B87" s="1" t="s">
        <v>39</v>
      </c>
      <c r="C87" s="1">
        <v>19</v>
      </c>
      <c r="D87" s="1"/>
      <c r="E87" s="1">
        <v>13</v>
      </c>
      <c r="F87" s="1">
        <v>2</v>
      </c>
      <c r="G87" s="6">
        <v>0.4</v>
      </c>
      <c r="H87" s="1">
        <v>55</v>
      </c>
      <c r="I87" s="1" t="s">
        <v>33</v>
      </c>
      <c r="J87" s="1">
        <v>17</v>
      </c>
      <c r="K87" s="1">
        <f t="shared" si="10"/>
        <v>-4</v>
      </c>
      <c r="L87" s="1"/>
      <c r="M87" s="1"/>
      <c r="N87" s="1">
        <v>5</v>
      </c>
      <c r="O87" s="1">
        <f t="shared" si="11"/>
        <v>2.6</v>
      </c>
      <c r="P87" s="5">
        <f t="shared" ref="P87:P89" si="16">10*O87-N87-F87</f>
        <v>19</v>
      </c>
      <c r="Q87" s="5"/>
      <c r="R87" s="1"/>
      <c r="S87" s="1">
        <f t="shared" si="12"/>
        <v>10</v>
      </c>
      <c r="T87" s="1">
        <f t="shared" si="13"/>
        <v>2.6923076923076921</v>
      </c>
      <c r="U87" s="1">
        <v>1.4</v>
      </c>
      <c r="V87" s="1">
        <v>1</v>
      </c>
      <c r="W87" s="1">
        <v>1.4</v>
      </c>
      <c r="X87" s="1">
        <v>1.2</v>
      </c>
      <c r="Y87" s="1">
        <v>1.6</v>
      </c>
      <c r="Z87" s="1">
        <v>1.8</v>
      </c>
      <c r="AA87" s="1"/>
      <c r="AB87" s="1">
        <f>ROUND(P87*G87,0)</f>
        <v>8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128</v>
      </c>
      <c r="B88" s="1" t="s">
        <v>32</v>
      </c>
      <c r="C88" s="1">
        <v>400.20800000000003</v>
      </c>
      <c r="D88" s="1">
        <v>551.06600000000003</v>
      </c>
      <c r="E88" s="1">
        <v>490.58100000000002</v>
      </c>
      <c r="F88" s="1">
        <v>372.59500000000003</v>
      </c>
      <c r="G88" s="6">
        <v>1</v>
      </c>
      <c r="H88" s="1">
        <v>50</v>
      </c>
      <c r="I88" s="1" t="s">
        <v>33</v>
      </c>
      <c r="J88" s="1">
        <v>560.9</v>
      </c>
      <c r="K88" s="1">
        <f t="shared" si="10"/>
        <v>-70.31899999999996</v>
      </c>
      <c r="L88" s="1"/>
      <c r="M88" s="1"/>
      <c r="N88" s="1">
        <v>210.13319999999999</v>
      </c>
      <c r="O88" s="1">
        <f t="shared" si="11"/>
        <v>98.116200000000006</v>
      </c>
      <c r="P88" s="5">
        <f t="shared" si="16"/>
        <v>398.43380000000002</v>
      </c>
      <c r="Q88" s="5"/>
      <c r="R88" s="1"/>
      <c r="S88" s="1">
        <f t="shared" si="12"/>
        <v>10</v>
      </c>
      <c r="T88" s="1">
        <f t="shared" si="13"/>
        <v>5.9391639708835031</v>
      </c>
      <c r="U88" s="1">
        <v>86.011200000000002</v>
      </c>
      <c r="V88" s="1">
        <v>84.864999999999995</v>
      </c>
      <c r="W88" s="1">
        <v>71.099999999999994</v>
      </c>
      <c r="X88" s="1">
        <v>73.757599999999996</v>
      </c>
      <c r="Y88" s="1">
        <v>84.898200000000003</v>
      </c>
      <c r="Z88" s="1">
        <v>82.457599999999999</v>
      </c>
      <c r="AA88" s="1"/>
      <c r="AB88" s="1">
        <f>ROUND(P88*G88,0)</f>
        <v>398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32</v>
      </c>
      <c r="C89" s="1">
        <v>1195.0360000000001</v>
      </c>
      <c r="D89" s="1">
        <v>1723.22</v>
      </c>
      <c r="E89" s="1">
        <v>1329.7</v>
      </c>
      <c r="F89" s="1">
        <v>1325.5650000000001</v>
      </c>
      <c r="G89" s="6">
        <v>1</v>
      </c>
      <c r="H89" s="1" t="e">
        <v>#N/A</v>
      </c>
      <c r="I89" s="1" t="s">
        <v>33</v>
      </c>
      <c r="J89" s="1">
        <v>1365.85</v>
      </c>
      <c r="K89" s="1">
        <f t="shared" si="10"/>
        <v>-36.149999999999864</v>
      </c>
      <c r="L89" s="1"/>
      <c r="M89" s="1"/>
      <c r="N89" s="1">
        <v>741.33419999999944</v>
      </c>
      <c r="O89" s="1">
        <f t="shared" si="11"/>
        <v>265.94</v>
      </c>
      <c r="P89" s="5">
        <f t="shared" si="16"/>
        <v>592.50080000000071</v>
      </c>
      <c r="Q89" s="5"/>
      <c r="R89" s="1"/>
      <c r="S89" s="1">
        <f t="shared" si="12"/>
        <v>10</v>
      </c>
      <c r="T89" s="1">
        <f t="shared" si="13"/>
        <v>7.772050838535006</v>
      </c>
      <c r="U89" s="1">
        <v>286.91500000000002</v>
      </c>
      <c r="V89" s="1">
        <v>277.48039999999997</v>
      </c>
      <c r="W89" s="1">
        <v>198.69659999999999</v>
      </c>
      <c r="X89" s="1">
        <v>205.59559999999999</v>
      </c>
      <c r="Y89" s="1">
        <v>56.019399999999997</v>
      </c>
      <c r="Z89" s="1">
        <v>14.5244</v>
      </c>
      <c r="AA89" s="1" t="s">
        <v>130</v>
      </c>
      <c r="AB89" s="1">
        <f>ROUND(P89*G89,0)</f>
        <v>593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3" t="s">
        <v>131</v>
      </c>
      <c r="B90" s="13" t="s">
        <v>39</v>
      </c>
      <c r="C90" s="13"/>
      <c r="D90" s="13"/>
      <c r="E90" s="13"/>
      <c r="F90" s="13"/>
      <c r="G90" s="14">
        <v>0</v>
      </c>
      <c r="H90" s="13">
        <v>30</v>
      </c>
      <c r="I90" s="13" t="s">
        <v>33</v>
      </c>
      <c r="J90" s="13"/>
      <c r="K90" s="13">
        <f t="shared" si="10"/>
        <v>0</v>
      </c>
      <c r="L90" s="13"/>
      <c r="M90" s="13"/>
      <c r="N90" s="13"/>
      <c r="O90" s="13">
        <f t="shared" si="11"/>
        <v>0</v>
      </c>
      <c r="P90" s="15"/>
      <c r="Q90" s="15"/>
      <c r="R90" s="13"/>
      <c r="S90" s="13" t="e">
        <f t="shared" si="12"/>
        <v>#DIV/0!</v>
      </c>
      <c r="T90" s="13" t="e">
        <f t="shared" si="13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-0.6</v>
      </c>
      <c r="Z90" s="13">
        <v>-0.6</v>
      </c>
      <c r="AA90" s="13" t="s">
        <v>68</v>
      </c>
      <c r="AB90" s="13">
        <f>ROUND(P90*G90,0)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3" t="s">
        <v>132</v>
      </c>
      <c r="B91" s="13" t="s">
        <v>39</v>
      </c>
      <c r="C91" s="13"/>
      <c r="D91" s="13"/>
      <c r="E91" s="13"/>
      <c r="F91" s="13"/>
      <c r="G91" s="14">
        <v>0</v>
      </c>
      <c r="H91" s="13">
        <v>30</v>
      </c>
      <c r="I91" s="13" t="s">
        <v>33</v>
      </c>
      <c r="J91" s="13"/>
      <c r="K91" s="13">
        <f t="shared" si="10"/>
        <v>0</v>
      </c>
      <c r="L91" s="13"/>
      <c r="M91" s="13"/>
      <c r="N91" s="13"/>
      <c r="O91" s="13">
        <f t="shared" si="11"/>
        <v>0</v>
      </c>
      <c r="P91" s="15"/>
      <c r="Q91" s="15"/>
      <c r="R91" s="13"/>
      <c r="S91" s="13" t="e">
        <f t="shared" si="12"/>
        <v>#DIV/0!</v>
      </c>
      <c r="T91" s="13" t="e">
        <f t="shared" si="13"/>
        <v>#DIV/0!</v>
      </c>
      <c r="U91" s="13">
        <v>0</v>
      </c>
      <c r="V91" s="13">
        <v>0</v>
      </c>
      <c r="W91" s="13">
        <v>0</v>
      </c>
      <c r="X91" s="13">
        <v>0</v>
      </c>
      <c r="Y91" s="13">
        <v>-0.2</v>
      </c>
      <c r="Z91" s="13">
        <v>-0.2</v>
      </c>
      <c r="AA91" s="13" t="s">
        <v>68</v>
      </c>
      <c r="AB91" s="13">
        <f>ROUND(P91*G91,0)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32</v>
      </c>
      <c r="C92" s="1">
        <v>1901.63</v>
      </c>
      <c r="D92" s="1">
        <v>1725.63</v>
      </c>
      <c r="E92" s="1">
        <v>1755.732</v>
      </c>
      <c r="F92" s="1">
        <v>1502.2080000000001</v>
      </c>
      <c r="G92" s="6">
        <v>1</v>
      </c>
      <c r="H92" s="1">
        <v>60</v>
      </c>
      <c r="I92" s="1" t="s">
        <v>33</v>
      </c>
      <c r="J92" s="1">
        <v>1750.1</v>
      </c>
      <c r="K92" s="1">
        <f t="shared" si="10"/>
        <v>5.6320000000000618</v>
      </c>
      <c r="L92" s="1"/>
      <c r="M92" s="1"/>
      <c r="N92" s="1">
        <v>1243.46459</v>
      </c>
      <c r="O92" s="1">
        <f t="shared" si="11"/>
        <v>351.14639999999997</v>
      </c>
      <c r="P92" s="5">
        <f t="shared" ref="P92:P95" si="17">10*O92-N92-F92</f>
        <v>765.79140999999981</v>
      </c>
      <c r="Q92" s="5"/>
      <c r="R92" s="1"/>
      <c r="S92" s="1">
        <f t="shared" si="12"/>
        <v>10</v>
      </c>
      <c r="T92" s="1">
        <f t="shared" si="13"/>
        <v>7.8191677032713427</v>
      </c>
      <c r="U92" s="1">
        <v>366.08640000000003</v>
      </c>
      <c r="V92" s="1">
        <v>336.81819999999999</v>
      </c>
      <c r="W92" s="1">
        <v>308.28320000000002</v>
      </c>
      <c r="X92" s="1">
        <v>343.23399999999998</v>
      </c>
      <c r="Y92" s="1">
        <v>366.97179999999997</v>
      </c>
      <c r="Z92" s="1">
        <v>340.35219999999998</v>
      </c>
      <c r="AA92" s="1"/>
      <c r="AB92" s="1">
        <f>ROUND(P92*G92,0)</f>
        <v>766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39</v>
      </c>
      <c r="C93" s="1">
        <v>20</v>
      </c>
      <c r="D93" s="1"/>
      <c r="E93" s="1">
        <v>13</v>
      </c>
      <c r="F93" s="1">
        <v>7</v>
      </c>
      <c r="G93" s="6">
        <v>0.1</v>
      </c>
      <c r="H93" s="1">
        <v>60</v>
      </c>
      <c r="I93" s="1" t="s">
        <v>33</v>
      </c>
      <c r="J93" s="1">
        <v>17</v>
      </c>
      <c r="K93" s="1">
        <f t="shared" si="10"/>
        <v>-4</v>
      </c>
      <c r="L93" s="1"/>
      <c r="M93" s="1"/>
      <c r="N93" s="1"/>
      <c r="O93" s="1">
        <f t="shared" si="11"/>
        <v>2.6</v>
      </c>
      <c r="P93" s="5">
        <f t="shared" si="17"/>
        <v>19</v>
      </c>
      <c r="Q93" s="5"/>
      <c r="R93" s="1"/>
      <c r="S93" s="1">
        <f t="shared" si="12"/>
        <v>10</v>
      </c>
      <c r="T93" s="1">
        <f t="shared" si="13"/>
        <v>2.6923076923076921</v>
      </c>
      <c r="U93" s="1">
        <v>0.4</v>
      </c>
      <c r="V93" s="1">
        <v>0</v>
      </c>
      <c r="W93" s="1">
        <v>0</v>
      </c>
      <c r="X93" s="1">
        <v>0</v>
      </c>
      <c r="Y93" s="1">
        <v>1.2</v>
      </c>
      <c r="Z93" s="1">
        <v>1.6</v>
      </c>
      <c r="AA93" s="1"/>
      <c r="AB93" s="1">
        <f>ROUND(P93*G93,0)</f>
        <v>2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32</v>
      </c>
      <c r="C94" s="1">
        <v>2988.4589999999998</v>
      </c>
      <c r="D94" s="1">
        <v>3446.02</v>
      </c>
      <c r="E94" s="1">
        <v>2446.096</v>
      </c>
      <c r="F94" s="1">
        <v>3477.8919999999998</v>
      </c>
      <c r="G94" s="6">
        <v>1</v>
      </c>
      <c r="H94" s="1">
        <v>60</v>
      </c>
      <c r="I94" s="1" t="s">
        <v>33</v>
      </c>
      <c r="J94" s="1">
        <v>2372.9</v>
      </c>
      <c r="K94" s="1">
        <f t="shared" si="10"/>
        <v>73.195999999999913</v>
      </c>
      <c r="L94" s="1"/>
      <c r="M94" s="1"/>
      <c r="N94" s="1">
        <v>1058.521389999999</v>
      </c>
      <c r="O94" s="1">
        <f t="shared" si="11"/>
        <v>489.2192</v>
      </c>
      <c r="P94" s="5">
        <f t="shared" si="17"/>
        <v>355.77861000000121</v>
      </c>
      <c r="Q94" s="5"/>
      <c r="R94" s="1"/>
      <c r="S94" s="1">
        <f t="shared" si="12"/>
        <v>10</v>
      </c>
      <c r="T94" s="1">
        <f t="shared" si="13"/>
        <v>9.2727623731856781</v>
      </c>
      <c r="U94" s="1">
        <v>579.75119999999993</v>
      </c>
      <c r="V94" s="1">
        <v>617.9982</v>
      </c>
      <c r="W94" s="1">
        <v>568.05320000000006</v>
      </c>
      <c r="X94" s="1">
        <v>552.74080000000004</v>
      </c>
      <c r="Y94" s="1">
        <v>604.51700000000005</v>
      </c>
      <c r="Z94" s="1">
        <v>594.07780000000002</v>
      </c>
      <c r="AA94" s="1"/>
      <c r="AB94" s="1">
        <f>ROUND(P94*G94,0)</f>
        <v>356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32</v>
      </c>
      <c r="C95" s="1">
        <v>3533.8850000000002</v>
      </c>
      <c r="D95" s="1">
        <v>961.91</v>
      </c>
      <c r="E95" s="1">
        <v>2236.2559999999999</v>
      </c>
      <c r="F95" s="1">
        <v>1853.414</v>
      </c>
      <c r="G95" s="6">
        <v>1</v>
      </c>
      <c r="H95" s="1">
        <v>60</v>
      </c>
      <c r="I95" s="1" t="s">
        <v>33</v>
      </c>
      <c r="J95" s="1">
        <v>2155.1999999999998</v>
      </c>
      <c r="K95" s="1">
        <f t="shared" si="10"/>
        <v>81.05600000000004</v>
      </c>
      <c r="L95" s="1"/>
      <c r="M95" s="1"/>
      <c r="N95" s="1">
        <v>1136.0189999999991</v>
      </c>
      <c r="O95" s="1">
        <f t="shared" si="11"/>
        <v>447.25119999999998</v>
      </c>
      <c r="P95" s="5">
        <f t="shared" si="17"/>
        <v>1483.0790000000004</v>
      </c>
      <c r="Q95" s="5"/>
      <c r="R95" s="1"/>
      <c r="S95" s="1">
        <f t="shared" si="12"/>
        <v>10</v>
      </c>
      <c r="T95" s="1">
        <f t="shared" si="13"/>
        <v>6.6840133687735195</v>
      </c>
      <c r="U95" s="1">
        <v>424.45400000000001</v>
      </c>
      <c r="V95" s="1">
        <v>394.90839999999997</v>
      </c>
      <c r="W95" s="1">
        <v>444.67500000000001</v>
      </c>
      <c r="X95" s="1">
        <v>489.11739999999998</v>
      </c>
      <c r="Y95" s="1">
        <v>517.35919999999999</v>
      </c>
      <c r="Z95" s="1">
        <v>504.0684</v>
      </c>
      <c r="AA95" s="1" t="s">
        <v>54</v>
      </c>
      <c r="AB95" s="1">
        <f>ROUND(P95*G95,0)</f>
        <v>1483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3" t="s">
        <v>137</v>
      </c>
      <c r="B96" s="13" t="s">
        <v>39</v>
      </c>
      <c r="C96" s="13"/>
      <c r="D96" s="13"/>
      <c r="E96" s="13"/>
      <c r="F96" s="13"/>
      <c r="G96" s="14">
        <v>0</v>
      </c>
      <c r="H96" s="13">
        <v>30</v>
      </c>
      <c r="I96" s="13" t="s">
        <v>33</v>
      </c>
      <c r="J96" s="13"/>
      <c r="K96" s="13">
        <f t="shared" si="10"/>
        <v>0</v>
      </c>
      <c r="L96" s="13"/>
      <c r="M96" s="13"/>
      <c r="N96" s="13"/>
      <c r="O96" s="13">
        <f t="shared" si="11"/>
        <v>0</v>
      </c>
      <c r="P96" s="15"/>
      <c r="Q96" s="15"/>
      <c r="R96" s="13"/>
      <c r="S96" s="13" t="e">
        <f t="shared" si="12"/>
        <v>#DIV/0!</v>
      </c>
      <c r="T96" s="13" t="e">
        <f t="shared" si="13"/>
        <v>#DIV/0!</v>
      </c>
      <c r="U96" s="13">
        <v>1.4</v>
      </c>
      <c r="V96" s="13">
        <v>1.4</v>
      </c>
      <c r="W96" s="13">
        <v>2</v>
      </c>
      <c r="X96" s="13">
        <v>20.399999999999999</v>
      </c>
      <c r="Y96" s="13">
        <v>22.8</v>
      </c>
      <c r="Z96" s="13">
        <v>4.4000000000000004</v>
      </c>
      <c r="AA96" s="13" t="s">
        <v>68</v>
      </c>
      <c r="AB96" s="13">
        <f>ROUND(P96*G96,0)</f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138</v>
      </c>
      <c r="B97" s="1" t="s">
        <v>32</v>
      </c>
      <c r="C97" s="1">
        <v>149.13999999999999</v>
      </c>
      <c r="D97" s="1">
        <v>118.98</v>
      </c>
      <c r="E97" s="1">
        <v>175.53299999999999</v>
      </c>
      <c r="F97" s="1">
        <v>72.78</v>
      </c>
      <c r="G97" s="6">
        <v>1</v>
      </c>
      <c r="H97" s="1" t="e">
        <v>#N/A</v>
      </c>
      <c r="I97" s="1" t="s">
        <v>33</v>
      </c>
      <c r="J97" s="1">
        <v>163.19999999999999</v>
      </c>
      <c r="K97" s="1">
        <f t="shared" si="10"/>
        <v>12.332999999999998</v>
      </c>
      <c r="L97" s="1"/>
      <c r="M97" s="1"/>
      <c r="N97" s="1">
        <v>13.94639999999997</v>
      </c>
      <c r="O97" s="1">
        <f t="shared" si="11"/>
        <v>35.1066</v>
      </c>
      <c r="P97" s="5">
        <f>9*O97-N97-F97</f>
        <v>229.23300000000003</v>
      </c>
      <c r="Q97" s="5"/>
      <c r="R97" s="1"/>
      <c r="S97" s="1">
        <f t="shared" si="12"/>
        <v>9</v>
      </c>
      <c r="T97" s="1">
        <f t="shared" si="13"/>
        <v>2.4703730922390652</v>
      </c>
      <c r="U97" s="1">
        <v>20.802399999999999</v>
      </c>
      <c r="V97" s="1">
        <v>24.902799999999999</v>
      </c>
      <c r="W97" s="1">
        <v>13.9636</v>
      </c>
      <c r="X97" s="1">
        <v>10.7692</v>
      </c>
      <c r="Y97" s="1">
        <v>22.921399999999998</v>
      </c>
      <c r="Z97" s="1">
        <v>15.1858</v>
      </c>
      <c r="AA97" s="1" t="s">
        <v>139</v>
      </c>
      <c r="AB97" s="1">
        <f>ROUND(P97*G97,0)</f>
        <v>229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140</v>
      </c>
      <c r="B98" s="10" t="s">
        <v>39</v>
      </c>
      <c r="C98" s="10">
        <v>771</v>
      </c>
      <c r="D98" s="19">
        <v>228</v>
      </c>
      <c r="E98" s="17">
        <v>480</v>
      </c>
      <c r="F98" s="17">
        <v>428</v>
      </c>
      <c r="G98" s="11">
        <v>0</v>
      </c>
      <c r="H98" s="10">
        <v>40</v>
      </c>
      <c r="I98" s="10" t="s">
        <v>53</v>
      </c>
      <c r="J98" s="10">
        <v>481</v>
      </c>
      <c r="K98" s="10">
        <f t="shared" si="10"/>
        <v>-1</v>
      </c>
      <c r="L98" s="10"/>
      <c r="M98" s="10"/>
      <c r="N98" s="10"/>
      <c r="O98" s="10">
        <f t="shared" si="11"/>
        <v>96</v>
      </c>
      <c r="P98" s="12"/>
      <c r="Q98" s="12"/>
      <c r="R98" s="10"/>
      <c r="S98" s="10">
        <f t="shared" si="12"/>
        <v>4.458333333333333</v>
      </c>
      <c r="T98" s="10">
        <f t="shared" si="13"/>
        <v>4.458333333333333</v>
      </c>
      <c r="U98" s="10">
        <v>92.8</v>
      </c>
      <c r="V98" s="10">
        <v>90.8</v>
      </c>
      <c r="W98" s="10">
        <v>97</v>
      </c>
      <c r="X98" s="10">
        <v>75.8</v>
      </c>
      <c r="Y98" s="10">
        <v>0</v>
      </c>
      <c r="Z98" s="10">
        <v>0</v>
      </c>
      <c r="AA98" s="18" t="s">
        <v>141</v>
      </c>
      <c r="AB98" s="10">
        <f>ROUND(P98*G98,0)</f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98" xr:uid="{B0630FA0-AF7A-4E46-ACE8-5BFFE98DAE4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2024-08-14T12:18:58Z</dcterms:created>
  <dcterms:modified xsi:type="dcterms:W3CDTF">2024-08-14T12:38:10Z</dcterms:modified>
</cp:coreProperties>
</file>