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142A5F2-7C6C-4E31-980F-105649F6D3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N548" i="1"/>
  <c r="BM548" i="1"/>
  <c r="Z548" i="1"/>
  <c r="Y548" i="1"/>
  <c r="BP548" i="1" s="1"/>
  <c r="BP547" i="1"/>
  <c r="BO547" i="1"/>
  <c r="BN547" i="1"/>
  <c r="BM547" i="1"/>
  <c r="Z547" i="1"/>
  <c r="Y547" i="1"/>
  <c r="X543" i="1"/>
  <c r="X542" i="1"/>
  <c r="BO541" i="1"/>
  <c r="BM541" i="1"/>
  <c r="Y541" i="1"/>
  <c r="Y542" i="1" s="1"/>
  <c r="P541" i="1"/>
  <c r="X539" i="1"/>
  <c r="X538" i="1"/>
  <c r="BO537" i="1"/>
  <c r="BM537" i="1"/>
  <c r="Y537" i="1"/>
  <c r="BP537" i="1" s="1"/>
  <c r="P537" i="1"/>
  <c r="BP536" i="1"/>
  <c r="BO536" i="1"/>
  <c r="BN536" i="1"/>
  <c r="BM536" i="1"/>
  <c r="Z536" i="1"/>
  <c r="Y536" i="1"/>
  <c r="P536" i="1"/>
  <c r="BO535" i="1"/>
  <c r="BM535" i="1"/>
  <c r="Y535" i="1"/>
  <c r="Y538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Y532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Y524" i="1" s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AC612" i="1" s="1"/>
  <c r="P509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Y500" i="1" s="1"/>
  <c r="X495" i="1"/>
  <c r="X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AA612" i="1" s="1"/>
  <c r="P491" i="1"/>
  <c r="X488" i="1"/>
  <c r="X487" i="1"/>
  <c r="BO486" i="1"/>
  <c r="BM486" i="1"/>
  <c r="Y486" i="1"/>
  <c r="Y487" i="1" s="1"/>
  <c r="P486" i="1"/>
  <c r="X484" i="1"/>
  <c r="X483" i="1"/>
  <c r="BO482" i="1"/>
  <c r="BM482" i="1"/>
  <c r="Y482" i="1"/>
  <c r="Y483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Y475" i="1" s="1"/>
  <c r="P468" i="1"/>
  <c r="X466" i="1"/>
  <c r="X465" i="1"/>
  <c r="BO464" i="1"/>
  <c r="BM464" i="1"/>
  <c r="Y464" i="1"/>
  <c r="Z612" i="1" s="1"/>
  <c r="P464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Y454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Y450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Y389" i="1" s="1"/>
  <c r="P385" i="1"/>
  <c r="X383" i="1"/>
  <c r="X382" i="1"/>
  <c r="BO381" i="1"/>
  <c r="BM381" i="1"/>
  <c r="Y381" i="1"/>
  <c r="Y383" i="1" s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Y364" i="1" s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Y352" i="1" s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Y346" i="1" s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Y340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4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Z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50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9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X205" i="1"/>
  <c r="X204" i="1"/>
  <c r="BO203" i="1"/>
  <c r="BM203" i="1"/>
  <c r="Y203" i="1"/>
  <c r="Y205" i="1" s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J612" i="1" s="1"/>
  <c r="P197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4" i="1"/>
  <c r="X143" i="1"/>
  <c r="BO142" i="1"/>
  <c r="BM142" i="1"/>
  <c r="Y142" i="1"/>
  <c r="Z142" i="1" s="1"/>
  <c r="P142" i="1"/>
  <c r="BO141" i="1"/>
  <c r="BN141" i="1"/>
  <c r="BM141" i="1"/>
  <c r="Z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O127" i="1"/>
  <c r="BN127" i="1"/>
  <c r="BM127" i="1"/>
  <c r="Z127" i="1"/>
  <c r="Y127" i="1"/>
  <c r="BP127" i="1" s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2" i="1" s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F10" i="1" s="1"/>
  <c r="D7" i="1"/>
  <c r="Q6" i="1"/>
  <c r="P2" i="1"/>
  <c r="Z143" i="1" l="1"/>
  <c r="H9" i="1"/>
  <c r="A10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Y144" i="1"/>
  <c r="G612" i="1"/>
  <c r="Y150" i="1"/>
  <c r="BP147" i="1"/>
  <c r="BN147" i="1"/>
  <c r="Z147" i="1"/>
  <c r="Z149" i="1" s="1"/>
  <c r="Y166" i="1"/>
  <c r="BP164" i="1"/>
  <c r="BN164" i="1"/>
  <c r="Z164" i="1"/>
  <c r="Z166" i="1" s="1"/>
  <c r="F9" i="1"/>
  <c r="J9" i="1"/>
  <c r="Z22" i="1"/>
  <c r="Z23" i="1" s="1"/>
  <c r="BN22" i="1"/>
  <c r="BP22" i="1"/>
  <c r="Y23" i="1"/>
  <c r="Y60" i="1"/>
  <c r="Y74" i="1"/>
  <c r="Y107" i="1"/>
  <c r="Y124" i="1"/>
  <c r="Z133" i="1"/>
  <c r="BN133" i="1"/>
  <c r="Z135" i="1"/>
  <c r="BN135" i="1"/>
  <c r="Z137" i="1"/>
  <c r="BN137" i="1"/>
  <c r="BP141" i="1"/>
  <c r="BP142" i="1"/>
  <c r="BN142" i="1"/>
  <c r="Y149" i="1"/>
  <c r="BP153" i="1"/>
  <c r="BN153" i="1"/>
  <c r="Z153" i="1"/>
  <c r="Z154" i="1" s="1"/>
  <c r="Y155" i="1"/>
  <c r="Y160" i="1"/>
  <c r="BP157" i="1"/>
  <c r="BN157" i="1"/>
  <c r="Z157" i="1"/>
  <c r="Z159" i="1" s="1"/>
  <c r="H612" i="1"/>
  <c r="Y167" i="1"/>
  <c r="Z170" i="1"/>
  <c r="Z174" i="1" s="1"/>
  <c r="BN170" i="1"/>
  <c r="BP170" i="1"/>
  <c r="Z172" i="1"/>
  <c r="BN172" i="1"/>
  <c r="Z178" i="1"/>
  <c r="Z180" i="1" s="1"/>
  <c r="BN178" i="1"/>
  <c r="BP178" i="1"/>
  <c r="I612" i="1"/>
  <c r="Z186" i="1"/>
  <c r="Z193" i="1" s="1"/>
  <c r="BN186" i="1"/>
  <c r="BP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BP203" i="1"/>
  <c r="Z207" i="1"/>
  <c r="BN207" i="1"/>
  <c r="BP207" i="1"/>
  <c r="Z209" i="1"/>
  <c r="BN209" i="1"/>
  <c r="Z211" i="1"/>
  <c r="BN211" i="1"/>
  <c r="Z213" i="1"/>
  <c r="BN213" i="1"/>
  <c r="Y216" i="1"/>
  <c r="Z219" i="1"/>
  <c r="Z229" i="1" s="1"/>
  <c r="BN219" i="1"/>
  <c r="Z221" i="1"/>
  <c r="BN221" i="1"/>
  <c r="Z223" i="1"/>
  <c r="BN223" i="1"/>
  <c r="Z225" i="1"/>
  <c r="BN225" i="1"/>
  <c r="Z227" i="1"/>
  <c r="BN227" i="1"/>
  <c r="Y230" i="1"/>
  <c r="Z233" i="1"/>
  <c r="Z237" i="1" s="1"/>
  <c r="BN233" i="1"/>
  <c r="BP233" i="1"/>
  <c r="Z235" i="1"/>
  <c r="BN235" i="1"/>
  <c r="K612" i="1"/>
  <c r="Z242" i="1"/>
  <c r="Z249" i="1" s="1"/>
  <c r="BN242" i="1"/>
  <c r="BP242" i="1"/>
  <c r="Z244" i="1"/>
  <c r="BN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R612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Z312" i="1"/>
  <c r="BN312" i="1"/>
  <c r="Y199" i="1"/>
  <c r="Y261" i="1"/>
  <c r="U612" i="1"/>
  <c r="Y317" i="1"/>
  <c r="BP314" i="1"/>
  <c r="BN314" i="1"/>
  <c r="BP316" i="1"/>
  <c r="BN316" i="1"/>
  <c r="Z316" i="1"/>
  <c r="Y318" i="1"/>
  <c r="Y324" i="1"/>
  <c r="Y325" i="1"/>
  <c r="BP320" i="1"/>
  <c r="BN320" i="1"/>
  <c r="Z320" i="1"/>
  <c r="Z324" i="1" s="1"/>
  <c r="Z352" i="1"/>
  <c r="Z322" i="1"/>
  <c r="BN322" i="1"/>
  <c r="Z328" i="1"/>
  <c r="Z333" i="1" s="1"/>
  <c r="BN328" i="1"/>
  <c r="Z330" i="1"/>
  <c r="BN330" i="1"/>
  <c r="Z332" i="1"/>
  <c r="BN332" i="1"/>
  <c r="Y333" i="1"/>
  <c r="Z336" i="1"/>
  <c r="Z339" i="1" s="1"/>
  <c r="BN336" i="1"/>
  <c r="BP336" i="1"/>
  <c r="Z338" i="1"/>
  <c r="BN338" i="1"/>
  <c r="Y339" i="1"/>
  <c r="Z344" i="1"/>
  <c r="Z346" i="1" s="1"/>
  <c r="BN344" i="1"/>
  <c r="Y347" i="1"/>
  <c r="Z350" i="1"/>
  <c r="BN350" i="1"/>
  <c r="BP350" i="1"/>
  <c r="V612" i="1"/>
  <c r="Y358" i="1"/>
  <c r="Z361" i="1"/>
  <c r="Z363" i="1" s="1"/>
  <c r="BN361" i="1"/>
  <c r="BP361" i="1"/>
  <c r="W612" i="1"/>
  <c r="Z369" i="1"/>
  <c r="Z377" i="1" s="1"/>
  <c r="BN369" i="1"/>
  <c r="Z371" i="1"/>
  <c r="BN371" i="1"/>
  <c r="Z373" i="1"/>
  <c r="BN373" i="1"/>
  <c r="Z375" i="1"/>
  <c r="BN375" i="1"/>
  <c r="Y378" i="1"/>
  <c r="Z381" i="1"/>
  <c r="Z382" i="1" s="1"/>
  <c r="BN381" i="1"/>
  <c r="BP381" i="1"/>
  <c r="Z385" i="1"/>
  <c r="Z388" i="1" s="1"/>
  <c r="BN385" i="1"/>
  <c r="BP385" i="1"/>
  <c r="Z387" i="1"/>
  <c r="BN387" i="1"/>
  <c r="Y388" i="1"/>
  <c r="Z391" i="1"/>
  <c r="Z393" i="1" s="1"/>
  <c r="BN391" i="1"/>
  <c r="BP391" i="1"/>
  <c r="Y402" i="1"/>
  <c r="BP397" i="1"/>
  <c r="BN397" i="1"/>
  <c r="Z397" i="1"/>
  <c r="X612" i="1"/>
  <c r="Y401" i="1"/>
  <c r="Y377" i="1"/>
  <c r="Y393" i="1"/>
  <c r="BP399" i="1"/>
  <c r="BN399" i="1"/>
  <c r="Z399" i="1"/>
  <c r="Y407" i="1"/>
  <c r="Y415" i="1"/>
  <c r="Y449" i="1"/>
  <c r="Y455" i="1"/>
  <c r="Y461" i="1"/>
  <c r="Y466" i="1"/>
  <c r="Y474" i="1"/>
  <c r="Y480" i="1"/>
  <c r="Y484" i="1"/>
  <c r="Y488" i="1"/>
  <c r="Y495" i="1"/>
  <c r="Y501" i="1"/>
  <c r="Y505" i="1"/>
  <c r="Y519" i="1"/>
  <c r="Y523" i="1"/>
  <c r="Y533" i="1"/>
  <c r="Y539" i="1"/>
  <c r="Y543" i="1"/>
  <c r="BP549" i="1"/>
  <c r="BN549" i="1"/>
  <c r="Z549" i="1"/>
  <c r="Z554" i="1" s="1"/>
  <c r="BP551" i="1"/>
  <c r="BN551" i="1"/>
  <c r="Z551" i="1"/>
  <c r="BP553" i="1"/>
  <c r="BN553" i="1"/>
  <c r="Z553" i="1"/>
  <c r="Y555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AB612" i="1"/>
  <c r="Z405" i="1"/>
  <c r="Z407" i="1" s="1"/>
  <c r="BN405" i="1"/>
  <c r="Z411" i="1"/>
  <c r="Z415" i="1" s="1"/>
  <c r="BN411" i="1"/>
  <c r="Z413" i="1"/>
  <c r="BN413" i="1"/>
  <c r="Y612" i="1"/>
  <c r="Y426" i="1"/>
  <c r="Z429" i="1"/>
  <c r="Z449" i="1" s="1"/>
  <c r="BN429" i="1"/>
  <c r="Z431" i="1"/>
  <c r="BN431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5" i="1"/>
  <c r="BN445" i="1"/>
  <c r="Z447" i="1"/>
  <c r="BN447" i="1"/>
  <c r="Z453" i="1"/>
  <c r="Z454" i="1" s="1"/>
  <c r="BN453" i="1"/>
  <c r="Z457" i="1"/>
  <c r="Z460" i="1" s="1"/>
  <c r="BN457" i="1"/>
  <c r="BP457" i="1"/>
  <c r="Z459" i="1"/>
  <c r="BN459" i="1"/>
  <c r="Z464" i="1"/>
  <c r="Z465" i="1" s="1"/>
  <c r="BN464" i="1"/>
  <c r="BP464" i="1"/>
  <c r="Y465" i="1"/>
  <c r="Z468" i="1"/>
  <c r="BN468" i="1"/>
  <c r="BP468" i="1"/>
  <c r="Z470" i="1"/>
  <c r="BN470" i="1"/>
  <c r="Z472" i="1"/>
  <c r="BN472" i="1"/>
  <c r="Z478" i="1"/>
  <c r="Z479" i="1" s="1"/>
  <c r="BN478" i="1"/>
  <c r="Z482" i="1"/>
  <c r="Z483" i="1" s="1"/>
  <c r="BN482" i="1"/>
  <c r="BP482" i="1"/>
  <c r="Z486" i="1"/>
  <c r="Z487" i="1" s="1"/>
  <c r="BN486" i="1"/>
  <c r="BP486" i="1"/>
  <c r="Z491" i="1"/>
  <c r="Z494" i="1" s="1"/>
  <c r="BN491" i="1"/>
  <c r="BP491" i="1"/>
  <c r="Z493" i="1"/>
  <c r="BN493" i="1"/>
  <c r="Y494" i="1"/>
  <c r="Z499" i="1"/>
  <c r="Z500" i="1" s="1"/>
  <c r="BN499" i="1"/>
  <c r="Z503" i="1"/>
  <c r="Z504" i="1" s="1"/>
  <c r="BN503" i="1"/>
  <c r="BP503" i="1"/>
  <c r="Z509" i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Z523" i="1" s="1"/>
  <c r="BN521" i="1"/>
  <c r="BP521" i="1"/>
  <c r="Z527" i="1"/>
  <c r="Z532" i="1" s="1"/>
  <c r="BN527" i="1"/>
  <c r="Z529" i="1"/>
  <c r="BN529" i="1"/>
  <c r="Z531" i="1"/>
  <c r="BN531" i="1"/>
  <c r="Z535" i="1"/>
  <c r="Z538" i="1" s="1"/>
  <c r="BN535" i="1"/>
  <c r="BP535" i="1"/>
  <c r="Z537" i="1"/>
  <c r="BN537" i="1"/>
  <c r="Z541" i="1"/>
  <c r="Z542" i="1" s="1"/>
  <c r="BN541" i="1"/>
  <c r="BP541" i="1"/>
  <c r="Y554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Z582" i="1" s="1"/>
  <c r="BP580" i="1"/>
  <c r="BN580" i="1"/>
  <c r="Z580" i="1"/>
  <c r="AE612" i="1"/>
  <c r="AD612" i="1"/>
  <c r="Y589" i="1"/>
  <c r="Z518" i="1" l="1"/>
  <c r="Z474" i="1"/>
  <c r="Z570" i="1"/>
  <c r="Z215" i="1"/>
  <c r="Y604" i="1"/>
  <c r="Z138" i="1"/>
  <c r="Z129" i="1"/>
  <c r="Z123" i="1"/>
  <c r="Z114" i="1"/>
  <c r="Z106" i="1"/>
  <c r="Z99" i="1"/>
  <c r="Z36" i="1"/>
  <c r="Z607" i="1" s="1"/>
  <c r="Z401" i="1"/>
  <c r="Z317" i="1"/>
  <c r="Y606" i="1"/>
  <c r="Y603" i="1"/>
  <c r="Y605" i="1" s="1"/>
  <c r="Z88" i="1"/>
  <c r="Y602" i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<sst xmlns="http://schemas.openxmlformats.org/spreadsheetml/2006/main" count="2467" uniqueCount="777">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</sst>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5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80</v>
      </c>
      <c r="Y336" s="382">
        <f>IFERROR(IF(X336="",0,CEILING((X336/$H336),1)*$H336),"")</f>
        <v>84</v>
      </c>
      <c r="Z336" s="36">
        <f>IFERROR(IF(Y336=0,"",ROUNDUP(Y336/H336,0)*0.02175),"")</f>
        <v>0.21749999999999997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85.371428571428567</v>
      </c>
      <c r="BN336" s="64">
        <f>IFERROR(Y336*I336/H336,"0")</f>
        <v>89.64</v>
      </c>
      <c r="BO336" s="64">
        <f>IFERROR(1/J336*(X336/H336),"0")</f>
        <v>0.17006802721088435</v>
      </c>
      <c r="BP336" s="64">
        <f>IFERROR(1/J336*(Y336/H336),"0")</f>
        <v>0.17857142857142855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9.5238095238095237</v>
      </c>
      <c r="Y339" s="383">
        <f>IFERROR(Y336/H336,"0")+IFERROR(Y337/H337,"0")+IFERROR(Y338/H338,"0")</f>
        <v>10</v>
      </c>
      <c r="Z339" s="383">
        <f>IFERROR(IF(Z336="",0,Z336),"0")+IFERROR(IF(Z337="",0,Z337),"0")+IFERROR(IF(Z338="",0,Z338),"0")</f>
        <v>0.21749999999999997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80</v>
      </c>
      <c r="Y340" s="383">
        <f>IFERROR(SUM(Y336:Y338),"0")</f>
        <v>84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2000</v>
      </c>
      <c r="Y368" s="382">
        <f t="shared" ref="Y368:Y376" si="62">IFERROR(IF(X368="",0,CEILING((X368/$H368),1)*$H368),"")</f>
        <v>2010</v>
      </c>
      <c r="Z368" s="36">
        <f>IFERROR(IF(Y368=0,"",ROUNDUP(Y368/H368,0)*0.02175),"")</f>
        <v>2.9144999999999999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2064</v>
      </c>
      <c r="BN368" s="64">
        <f t="shared" ref="BN368:BN376" si="64">IFERROR(Y368*I368/H368,"0")</f>
        <v>2074.3200000000002</v>
      </c>
      <c r="BO368" s="64">
        <f t="shared" ref="BO368:BO376" si="65">IFERROR(1/J368*(X368/H368),"0")</f>
        <v>2.7777777777777777</v>
      </c>
      <c r="BP368" s="64">
        <f t="shared" ref="BP368:BP376" si="66">IFERROR(1/J368*(Y368/H368),"0")</f>
        <v>2.7916666666666665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1000</v>
      </c>
      <c r="Y370" s="382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3000</v>
      </c>
      <c r="Y372" s="382">
        <f t="shared" si="62"/>
        <v>3000</v>
      </c>
      <c r="Z372" s="36">
        <f>IFERROR(IF(Y372=0,"",ROUNDUP(Y372/H372,0)*0.02175),"")</f>
        <v>4.3499999999999996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3096</v>
      </c>
      <c r="BN372" s="64">
        <f t="shared" si="64"/>
        <v>3096</v>
      </c>
      <c r="BO372" s="64">
        <f t="shared" si="65"/>
        <v>4.1666666666666661</v>
      </c>
      <c r="BP372" s="64">
        <f t="shared" si="66"/>
        <v>4.1666666666666661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400</v>
      </c>
      <c r="Y377" s="383">
        <f>IFERROR(Y368/H368,"0")+IFERROR(Y369/H369,"0")+IFERROR(Y370/H370,"0")+IFERROR(Y371/H371,"0")+IFERROR(Y372/H372,"0")+IFERROR(Y373/H373,"0")+IFERROR(Y374/H374,"0")+IFERROR(Y375/H375,"0")+IFERROR(Y376/H376,"0")</f>
        <v>401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8.7217500000000001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6000</v>
      </c>
      <c r="Y378" s="383">
        <f>IFERROR(SUM(Y368:Y376),"0")</f>
        <v>6015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1000</v>
      </c>
      <c r="Y380" s="382">
        <f>IFERROR(IF(X380="",0,CEILING((X380/$H380),1)*$H380),"")</f>
        <v>1005</v>
      </c>
      <c r="Z380" s="36">
        <f>IFERROR(IF(Y380=0,"",ROUNDUP(Y380/H380,0)*0.02175),"")</f>
        <v>1.4572499999999999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1032</v>
      </c>
      <c r="BN380" s="64">
        <f>IFERROR(Y380*I380/H380,"0")</f>
        <v>1037.1600000000001</v>
      </c>
      <c r="BO380" s="64">
        <f>IFERROR(1/J380*(X380/H380),"0")</f>
        <v>1.3888888888888888</v>
      </c>
      <c r="BP380" s="64">
        <f>IFERROR(1/J380*(Y380/H380),"0")</f>
        <v>1.3958333333333333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66.666666666666671</v>
      </c>
      <c r="Y382" s="383">
        <f>IFERROR(Y380/H380,"0")+IFERROR(Y381/H381,"0")</f>
        <v>67</v>
      </c>
      <c r="Z382" s="383">
        <f>IFERROR(IF(Z380="",0,Z380),"0")+IFERROR(IF(Z381="",0,Z381),"0")</f>
        <v>1.4572499999999999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1000</v>
      </c>
      <c r="Y383" s="383">
        <f>IFERROR(SUM(Y380:Y381),"0")</f>
        <v>1005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450</v>
      </c>
      <c r="Y391" s="382">
        <f>IFERROR(IF(X391="",0,CEILING((X391/$H391),1)*$H391),"")</f>
        <v>452.4</v>
      </c>
      <c r="Z391" s="36">
        <f>IFERROR(IF(Y391=0,"",ROUNDUP(Y391/H391,0)*0.02175),"")</f>
        <v>1.2614999999999998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482.53846153846155</v>
      </c>
      <c r="BN391" s="64">
        <f>IFERROR(Y391*I391/H391,"0")</f>
        <v>485.11200000000008</v>
      </c>
      <c r="BO391" s="64">
        <f>IFERROR(1/J391*(X391/H391),"0")</f>
        <v>1.0302197802197801</v>
      </c>
      <c r="BP391" s="64">
        <f>IFERROR(1/J391*(Y391/H391),"0")</f>
        <v>1.0357142857142856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57.692307692307693</v>
      </c>
      <c r="Y393" s="383">
        <f>IFERROR(Y391/H391,"0")+IFERROR(Y392/H392,"0")</f>
        <v>58</v>
      </c>
      <c r="Z393" s="383">
        <f>IFERROR(IF(Z391="",0,Z391),"0")+IFERROR(IF(Z392="",0,Z392),"0")</f>
        <v>1.2614999999999998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450</v>
      </c>
      <c r="Y394" s="383">
        <f>IFERROR(SUM(Y391:Y392),"0")</f>
        <v>452.4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150</v>
      </c>
      <c r="Y405" s="382">
        <f>IFERROR(IF(X405="",0,CEILING((X405/$H405),1)*$H405),"")</f>
        <v>153.29999999999998</v>
      </c>
      <c r="Z405" s="36">
        <f>IFERROR(IF(Y405=0,"",ROUNDUP(Y405/H405,0)*0.00753),"")</f>
        <v>0.26355000000000001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156.84931506849315</v>
      </c>
      <c r="BN405" s="64">
        <f>IFERROR(Y405*I405/H405,"0")</f>
        <v>160.29999999999998</v>
      </c>
      <c r="BO405" s="64">
        <f>IFERROR(1/J405*(X405/H405),"0")</f>
        <v>0.2195293291183702</v>
      </c>
      <c r="BP405" s="64">
        <f>IFERROR(1/J405*(Y405/H405),"0")</f>
        <v>0.22435897435897434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34.246575342465754</v>
      </c>
      <c r="Y407" s="383">
        <f>IFERROR(Y404/H404,"0")+IFERROR(Y405/H405,"0")+IFERROR(Y406/H406,"0")</f>
        <v>35</v>
      </c>
      <c r="Z407" s="383">
        <f>IFERROR(IF(Z404="",0,Z404),"0")+IFERROR(IF(Z405="",0,Z405),"0")+IFERROR(IF(Z406="",0,Z406),"0")</f>
        <v>0.26355000000000001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150</v>
      </c>
      <c r="Y408" s="383">
        <f>IFERROR(SUM(Y404:Y406),"0")</f>
        <v>153.29999999999998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0</v>
      </c>
      <c r="Y518" s="383">
        <f>IFERROR(Y509/H509,"0")+IFERROR(Y510/H510,"0")+IFERROR(Y511/H511,"0")+IFERROR(Y512/H512,"0")+IFERROR(Y513/H513,"0")+IFERROR(Y514/H514,"0")+IFERROR(Y515/H515,"0")+IFERROR(Y516/H516,"0")+IFERROR(Y517/H517,"0")</f>
        <v>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0</v>
      </c>
      <c r="Y519" s="383">
        <f>IFERROR(SUM(Y509:Y517),"0")</f>
        <v>0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0</v>
      </c>
      <c r="Y532" s="383">
        <f>IFERROR(Y526/H526,"0")+IFERROR(Y527/H527,"0")+IFERROR(Y528/H528,"0")+IFERROR(Y529/H529,"0")+IFERROR(Y530/H530,"0")+IFERROR(Y531/H531,"0")</f>
        <v>0</v>
      </c>
      <c r="Z532" s="383">
        <f>IFERROR(IF(Z526="",0,Z526),"0")+IFERROR(IF(Z527="",0,Z527),"0")+IFERROR(IF(Z528="",0,Z528),"0")+IFERROR(IF(Z529="",0,Z529),"0")+IFERROR(IF(Z530="",0,Z530),"0")+IFERROR(IF(Z531="",0,Z531),"0")</f>
        <v>0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0</v>
      </c>
      <c r="Y533" s="383">
        <f>IFERROR(SUM(Y526:Y531),"0")</f>
        <v>0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160</v>
      </c>
      <c r="Y568" s="382">
        <f t="shared" si="94"/>
        <v>163.80000000000001</v>
      </c>
      <c r="Z568" s="36">
        <f>IFERROR(IF(Y568=0,"",ROUNDUP(Y568/H568,0)*0.00753),"")</f>
        <v>0.29366999999999999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169.9047619047619</v>
      </c>
      <c r="BN568" s="64">
        <f t="shared" si="96"/>
        <v>173.94</v>
      </c>
      <c r="BO568" s="64">
        <f t="shared" si="97"/>
        <v>0.24420024420024419</v>
      </c>
      <c r="BP568" s="64">
        <f t="shared" si="98"/>
        <v>0.25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38.095238095238095</v>
      </c>
      <c r="Y570" s="383">
        <f>IFERROR(Y564/H564,"0")+IFERROR(Y565/H565,"0")+IFERROR(Y566/H566,"0")+IFERROR(Y567/H567,"0")+IFERROR(Y568/H568,"0")+IFERROR(Y569/H569,"0")</f>
        <v>39</v>
      </c>
      <c r="Z570" s="383">
        <f>IFERROR(IF(Z564="",0,Z564),"0")+IFERROR(IF(Z565="",0,Z565),"0")+IFERROR(IF(Z566="",0,Z566),"0")+IFERROR(IF(Z567="",0,Z567),"0")+IFERROR(IF(Z568="",0,Z568),"0")+IFERROR(IF(Z569="",0,Z569),"0")</f>
        <v>0.29366999999999999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160</v>
      </c>
      <c r="Y571" s="383">
        <f>IFERROR(SUM(Y564:Y569),"0")</f>
        <v>163.80000000000001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1000</v>
      </c>
      <c r="Y573" s="382">
        <f>IFERROR(IF(X573="",0,CEILING((X573/$H573),1)*$H573),"")</f>
        <v>1006.1999999999999</v>
      </c>
      <c r="Z573" s="36">
        <f>IFERROR(IF(Y573=0,"",ROUNDUP(Y573/H573,0)*0.02175),"")</f>
        <v>2.8057499999999997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1072.3076923076924</v>
      </c>
      <c r="BN573" s="64">
        <f>IFERROR(Y573*I573/H573,"0")</f>
        <v>1078.9559999999999</v>
      </c>
      <c r="BO573" s="64">
        <f>IFERROR(1/J573*(X573/H573),"0")</f>
        <v>2.2893772893772892</v>
      </c>
      <c r="BP573" s="64">
        <f>IFERROR(1/J573*(Y573/H573),"0")</f>
        <v>2.3035714285714284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128.2051282051282</v>
      </c>
      <c r="Y575" s="383">
        <f>IFERROR(Y573/H573,"0")+IFERROR(Y574/H574,"0")</f>
        <v>129</v>
      </c>
      <c r="Z575" s="383">
        <f>IFERROR(IF(Z573="",0,Z573),"0")+IFERROR(IF(Z574="",0,Z574),"0")</f>
        <v>2.8057499999999997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1000</v>
      </c>
      <c r="Y576" s="383">
        <f>IFERROR(SUM(Y573:Y574),"0")</f>
        <v>1006.1999999999999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8840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8879.7000000000007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9190.9716593908379</v>
      </c>
      <c r="Y603" s="383">
        <f>IFERROR(SUM(BN22:BN599),"0")</f>
        <v>9232.5879999999997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14</v>
      </c>
      <c r="Y604" s="38">
        <f>ROUNDUP(SUM(BP22:BP599),0)</f>
        <v>14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9540.9716593908379</v>
      </c>
      <c r="Y605" s="383">
        <f>GrossWeightTotalR+PalletQtyTotalR*25</f>
        <v>9582.5879999999997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734.42972552561594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739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15.02097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84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7472.4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153.29999999999998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1170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