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08,24 ДНР НВ в Мариуполь погрузка вс\"/>
    </mc:Choice>
  </mc:AlternateContent>
  <xr:revisionPtr revIDLastSave="0" documentId="13_ncr:1_{B0668687-4A4C-4F23-9556-2EA09002D5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Y600" i="1" s="1"/>
  <c r="X597" i="1"/>
  <c r="X596" i="1"/>
  <c r="BO595" i="1"/>
  <c r="BM595" i="1"/>
  <c r="Y595" i="1"/>
  <c r="Y597" i="1" s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BP526" i="1" s="1"/>
  <c r="P526" i="1"/>
  <c r="X524" i="1"/>
  <c r="X523" i="1"/>
  <c r="BO522" i="1"/>
  <c r="BM522" i="1"/>
  <c r="Y522" i="1"/>
  <c r="P522" i="1"/>
  <c r="BO521" i="1"/>
  <c r="BM521" i="1"/>
  <c r="Y521" i="1"/>
  <c r="Z521" i="1" s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Z362" i="1" s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Z241" i="1"/>
  <c r="Y241" i="1"/>
  <c r="P241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O147" i="1"/>
  <c r="BM147" i="1"/>
  <c r="Y147" i="1"/>
  <c r="Y149" i="1" s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65" i="1" l="1"/>
  <c r="BN265" i="1"/>
  <c r="Z265" i="1"/>
  <c r="BP290" i="1"/>
  <c r="BN290" i="1"/>
  <c r="Z290" i="1"/>
  <c r="BP329" i="1"/>
  <c r="BN329" i="1"/>
  <c r="Z329" i="1"/>
  <c r="BP343" i="1"/>
  <c r="BN343" i="1"/>
  <c r="Z343" i="1"/>
  <c r="Z346" i="1" s="1"/>
  <c r="BP375" i="1"/>
  <c r="BN375" i="1"/>
  <c r="Z375" i="1"/>
  <c r="BP433" i="1"/>
  <c r="BN433" i="1"/>
  <c r="Z433" i="1"/>
  <c r="BP453" i="1"/>
  <c r="BN453" i="1"/>
  <c r="Z453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Y494" i="1"/>
  <c r="BP491" i="1"/>
  <c r="BN491" i="1"/>
  <c r="Z491" i="1"/>
  <c r="BP515" i="1"/>
  <c r="BN515" i="1"/>
  <c r="Z515" i="1"/>
  <c r="BP565" i="1"/>
  <c r="BN565" i="1"/>
  <c r="Z565" i="1"/>
  <c r="BP567" i="1"/>
  <c r="BN567" i="1"/>
  <c r="Z567" i="1"/>
  <c r="BP569" i="1"/>
  <c r="BN569" i="1"/>
  <c r="Z569" i="1"/>
  <c r="X606" i="1"/>
  <c r="Y36" i="1"/>
  <c r="Z34" i="1"/>
  <c r="BN34" i="1"/>
  <c r="Z63" i="1"/>
  <c r="BN63" i="1"/>
  <c r="Z83" i="1"/>
  <c r="BN83" i="1"/>
  <c r="Z97" i="1"/>
  <c r="BN97" i="1"/>
  <c r="Z119" i="1"/>
  <c r="BN119" i="1"/>
  <c r="Z141" i="1"/>
  <c r="BN141" i="1"/>
  <c r="Z165" i="1"/>
  <c r="BN165" i="1"/>
  <c r="Z173" i="1"/>
  <c r="BN173" i="1"/>
  <c r="Z187" i="1"/>
  <c r="BN187" i="1"/>
  <c r="Z202" i="1"/>
  <c r="BN202" i="1"/>
  <c r="Z214" i="1"/>
  <c r="BN214" i="1"/>
  <c r="Z224" i="1"/>
  <c r="BN224" i="1"/>
  <c r="Z234" i="1"/>
  <c r="BN234" i="1"/>
  <c r="BP241" i="1"/>
  <c r="BN241" i="1"/>
  <c r="BP254" i="1"/>
  <c r="BN254" i="1"/>
  <c r="Z254" i="1"/>
  <c r="BP281" i="1"/>
  <c r="BN281" i="1"/>
  <c r="Z281" i="1"/>
  <c r="BP315" i="1"/>
  <c r="BN315" i="1"/>
  <c r="Z315" i="1"/>
  <c r="BP342" i="1"/>
  <c r="BN342" i="1"/>
  <c r="Z342" i="1"/>
  <c r="BP411" i="1"/>
  <c r="BN411" i="1"/>
  <c r="Z411" i="1"/>
  <c r="BP441" i="1"/>
  <c r="BN441" i="1"/>
  <c r="Z441" i="1"/>
  <c r="Y465" i="1"/>
  <c r="BP464" i="1"/>
  <c r="BN464" i="1"/>
  <c r="Z464" i="1"/>
  <c r="Z465" i="1" s="1"/>
  <c r="BP468" i="1"/>
  <c r="BN468" i="1"/>
  <c r="Z468" i="1"/>
  <c r="BP499" i="1"/>
  <c r="BN499" i="1"/>
  <c r="Z499" i="1"/>
  <c r="Y571" i="1"/>
  <c r="Y570" i="1"/>
  <c r="BP564" i="1"/>
  <c r="BN564" i="1"/>
  <c r="Z564" i="1"/>
  <c r="BP566" i="1"/>
  <c r="BN566" i="1"/>
  <c r="Z566" i="1"/>
  <c r="BP568" i="1"/>
  <c r="BN568" i="1"/>
  <c r="Z568" i="1"/>
  <c r="Z526" i="1"/>
  <c r="BN526" i="1"/>
  <c r="X603" i="1"/>
  <c r="Z337" i="1"/>
  <c r="BN337" i="1"/>
  <c r="Z135" i="1"/>
  <c r="BN135" i="1"/>
  <c r="BP68" i="1"/>
  <c r="BN68" i="1"/>
  <c r="Z68" i="1"/>
  <c r="BP85" i="1"/>
  <c r="BN85" i="1"/>
  <c r="Z85" i="1"/>
  <c r="BP104" i="1"/>
  <c r="BN104" i="1"/>
  <c r="Z104" i="1"/>
  <c r="BP121" i="1"/>
  <c r="BN121" i="1"/>
  <c r="Z121" i="1"/>
  <c r="BP137" i="1"/>
  <c r="BN137" i="1"/>
  <c r="Z137" i="1"/>
  <c r="BP163" i="1"/>
  <c r="BN163" i="1"/>
  <c r="Z163" i="1"/>
  <c r="BP177" i="1"/>
  <c r="BN177" i="1"/>
  <c r="Z177" i="1"/>
  <c r="Z180" i="1" s="1"/>
  <c r="BP189" i="1"/>
  <c r="BN189" i="1"/>
  <c r="Z189" i="1"/>
  <c r="BP208" i="1"/>
  <c r="BN208" i="1"/>
  <c r="Z208" i="1"/>
  <c r="Y230" i="1"/>
  <c r="BP218" i="1"/>
  <c r="BN218" i="1"/>
  <c r="Z218" i="1"/>
  <c r="BP226" i="1"/>
  <c r="BN226" i="1"/>
  <c r="Z226" i="1"/>
  <c r="BP236" i="1"/>
  <c r="BN236" i="1"/>
  <c r="Z236" i="1"/>
  <c r="BP247" i="1"/>
  <c r="BN247" i="1"/>
  <c r="Z247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Y357" i="1"/>
  <c r="BP356" i="1"/>
  <c r="BN356" i="1"/>
  <c r="Z356" i="1"/>
  <c r="Z357" i="1" s="1"/>
  <c r="BP360" i="1"/>
  <c r="BN360" i="1"/>
  <c r="Z360" i="1"/>
  <c r="BP373" i="1"/>
  <c r="BN373" i="1"/>
  <c r="Z373" i="1"/>
  <c r="BP387" i="1"/>
  <c r="BN387" i="1"/>
  <c r="Z387" i="1"/>
  <c r="BP391" i="1"/>
  <c r="BN391" i="1"/>
  <c r="Z391" i="1"/>
  <c r="BP405" i="1"/>
  <c r="BN405" i="1"/>
  <c r="Z405" i="1"/>
  <c r="BP431" i="1"/>
  <c r="BN431" i="1"/>
  <c r="Z431" i="1"/>
  <c r="BP478" i="1"/>
  <c r="BN478" i="1"/>
  <c r="Z478" i="1"/>
  <c r="BP513" i="1"/>
  <c r="BN513" i="1"/>
  <c r="Z513" i="1"/>
  <c r="Z523" i="1"/>
  <c r="BP522" i="1"/>
  <c r="BN522" i="1"/>
  <c r="Z522" i="1"/>
  <c r="BP536" i="1"/>
  <c r="BN536" i="1"/>
  <c r="Z536" i="1"/>
  <c r="BP548" i="1"/>
  <c r="BN548" i="1"/>
  <c r="Z548" i="1"/>
  <c r="BP550" i="1"/>
  <c r="BN550" i="1"/>
  <c r="Z550" i="1"/>
  <c r="BP552" i="1"/>
  <c r="BN552" i="1"/>
  <c r="Z552" i="1"/>
  <c r="BP579" i="1"/>
  <c r="BN579" i="1"/>
  <c r="Z579" i="1"/>
  <c r="BP581" i="1"/>
  <c r="BN581" i="1"/>
  <c r="Z581" i="1"/>
  <c r="B612" i="1"/>
  <c r="X604" i="1"/>
  <c r="X605" i="1" s="1"/>
  <c r="Z26" i="1"/>
  <c r="Z36" i="1" s="1"/>
  <c r="BN26" i="1"/>
  <c r="BP26" i="1"/>
  <c r="Z30" i="1"/>
  <c r="BN3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BP77" i="1"/>
  <c r="BN77" i="1"/>
  <c r="Z77" i="1"/>
  <c r="Y93" i="1"/>
  <c r="BP91" i="1"/>
  <c r="BN91" i="1"/>
  <c r="Z91" i="1"/>
  <c r="BP112" i="1"/>
  <c r="BN112" i="1"/>
  <c r="Z112" i="1"/>
  <c r="BP133" i="1"/>
  <c r="BN133" i="1"/>
  <c r="Z133" i="1"/>
  <c r="BP148" i="1"/>
  <c r="BN148" i="1"/>
  <c r="Z148" i="1"/>
  <c r="BP152" i="1"/>
  <c r="BN152" i="1"/>
  <c r="Z152" i="1"/>
  <c r="Y166" i="1"/>
  <c r="BP171" i="1"/>
  <c r="BN171" i="1"/>
  <c r="Z171" i="1"/>
  <c r="BP185" i="1"/>
  <c r="BN185" i="1"/>
  <c r="Z185" i="1"/>
  <c r="BP198" i="1"/>
  <c r="BN198" i="1"/>
  <c r="Z198" i="1"/>
  <c r="BP212" i="1"/>
  <c r="BN212" i="1"/>
  <c r="Z212" i="1"/>
  <c r="BP222" i="1"/>
  <c r="BN222" i="1"/>
  <c r="Z222" i="1"/>
  <c r="BP232" i="1"/>
  <c r="BN232" i="1"/>
  <c r="Z232" i="1"/>
  <c r="BP243" i="1"/>
  <c r="BN243" i="1"/>
  <c r="Z243" i="1"/>
  <c r="BP256" i="1"/>
  <c r="BN256" i="1"/>
  <c r="Z256" i="1"/>
  <c r="BP267" i="1"/>
  <c r="BN267" i="1"/>
  <c r="Z267" i="1"/>
  <c r="Y282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9" i="1"/>
  <c r="BN369" i="1"/>
  <c r="Z369" i="1"/>
  <c r="BP381" i="1"/>
  <c r="BN381" i="1"/>
  <c r="Z381" i="1"/>
  <c r="BP397" i="1"/>
  <c r="BN397" i="1"/>
  <c r="Z397" i="1"/>
  <c r="BP413" i="1"/>
  <c r="BN413" i="1"/>
  <c r="Z413" i="1"/>
  <c r="BP435" i="1"/>
  <c r="BN435" i="1"/>
  <c r="Z435" i="1"/>
  <c r="BP443" i="1"/>
  <c r="BN443" i="1"/>
  <c r="Z443" i="1"/>
  <c r="Y461" i="1"/>
  <c r="BP457" i="1"/>
  <c r="BN457" i="1"/>
  <c r="Z457" i="1"/>
  <c r="Y460" i="1"/>
  <c r="Y143" i="1"/>
  <c r="Y204" i="1"/>
  <c r="Y353" i="1"/>
  <c r="Y352" i="1"/>
  <c r="Y389" i="1"/>
  <c r="Y388" i="1"/>
  <c r="BP439" i="1"/>
  <c r="BN439" i="1"/>
  <c r="Z439" i="1"/>
  <c r="BP447" i="1"/>
  <c r="BN447" i="1"/>
  <c r="Z447" i="1"/>
  <c r="BP470" i="1"/>
  <c r="BN470" i="1"/>
  <c r="Z470" i="1"/>
  <c r="BP493" i="1"/>
  <c r="BN493" i="1"/>
  <c r="Z493" i="1"/>
  <c r="Y505" i="1"/>
  <c r="Y504" i="1"/>
  <c r="BP503" i="1"/>
  <c r="BN503" i="1"/>
  <c r="Z503" i="1"/>
  <c r="Z504" i="1" s="1"/>
  <c r="BP509" i="1"/>
  <c r="BN509" i="1"/>
  <c r="Z509" i="1"/>
  <c r="BP517" i="1"/>
  <c r="BN517" i="1"/>
  <c r="Z517" i="1"/>
  <c r="BP528" i="1"/>
  <c r="BN528" i="1"/>
  <c r="Z528" i="1"/>
  <c r="Y554" i="1"/>
  <c r="BP547" i="1"/>
  <c r="BN547" i="1"/>
  <c r="Z547" i="1"/>
  <c r="BP549" i="1"/>
  <c r="BN549" i="1"/>
  <c r="Z549" i="1"/>
  <c r="BP551" i="1"/>
  <c r="BN551" i="1"/>
  <c r="Z551" i="1"/>
  <c r="BP553" i="1"/>
  <c r="BN553" i="1"/>
  <c r="Z553" i="1"/>
  <c r="Y583" i="1"/>
  <c r="Y582" i="1"/>
  <c r="BP578" i="1"/>
  <c r="BN578" i="1"/>
  <c r="Z578" i="1"/>
  <c r="Z582" i="1" s="1"/>
  <c r="BP580" i="1"/>
  <c r="BN580" i="1"/>
  <c r="Z580" i="1"/>
  <c r="Y532" i="1"/>
  <c r="H9" i="1"/>
  <c r="A10" i="1"/>
  <c r="Y24" i="1"/>
  <c r="Y37" i="1"/>
  <c r="BP54" i="1"/>
  <c r="BN54" i="1"/>
  <c r="Z54" i="1"/>
  <c r="BP58" i="1"/>
  <c r="BN58" i="1"/>
  <c r="Z58" i="1"/>
  <c r="Y60" i="1"/>
  <c r="Y65" i="1"/>
  <c r="BP62" i="1"/>
  <c r="BN62" i="1"/>
  <c r="Z62" i="1"/>
  <c r="BP71" i="1"/>
  <c r="BN71" i="1"/>
  <c r="Z71" i="1"/>
  <c r="Y74" i="1"/>
  <c r="BP78" i="1"/>
  <c r="BN78" i="1"/>
  <c r="Z78" i="1"/>
  <c r="Z79" i="1" s="1"/>
  <c r="Y80" i="1"/>
  <c r="Y89" i="1"/>
  <c r="BP82" i="1"/>
  <c r="BN82" i="1"/>
  <c r="Z82" i="1"/>
  <c r="BP86" i="1"/>
  <c r="BN86" i="1"/>
  <c r="Z86" i="1"/>
  <c r="BP98" i="1"/>
  <c r="BN98" i="1"/>
  <c r="Z98" i="1"/>
  <c r="Y100" i="1"/>
  <c r="E612" i="1"/>
  <c r="Y106" i="1"/>
  <c r="BP103" i="1"/>
  <c r="BN103" i="1"/>
  <c r="Z103" i="1"/>
  <c r="BP111" i="1"/>
  <c r="BN111" i="1"/>
  <c r="Z111" i="1"/>
  <c r="BP120" i="1"/>
  <c r="BN120" i="1"/>
  <c r="Z120" i="1"/>
  <c r="BP128" i="1"/>
  <c r="BN128" i="1"/>
  <c r="Z128" i="1"/>
  <c r="Y130" i="1"/>
  <c r="Y139" i="1"/>
  <c r="BP132" i="1"/>
  <c r="BN132" i="1"/>
  <c r="Z132" i="1"/>
  <c r="BP136" i="1"/>
  <c r="BN136" i="1"/>
  <c r="Z136" i="1"/>
  <c r="BP153" i="1"/>
  <c r="BN153" i="1"/>
  <c r="Z153" i="1"/>
  <c r="Z154" i="1" s="1"/>
  <c r="Y155" i="1"/>
  <c r="Y160" i="1"/>
  <c r="BP157" i="1"/>
  <c r="BN157" i="1"/>
  <c r="Z157" i="1"/>
  <c r="Z159" i="1" s="1"/>
  <c r="BP170" i="1"/>
  <c r="BN170" i="1"/>
  <c r="Z170" i="1"/>
  <c r="Y174" i="1"/>
  <c r="BP178" i="1"/>
  <c r="BN178" i="1"/>
  <c r="Z178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Y291" i="1"/>
  <c r="BP305" i="1"/>
  <c r="BN305" i="1"/>
  <c r="Z305" i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BP392" i="1"/>
  <c r="BN392" i="1"/>
  <c r="Z392" i="1"/>
  <c r="Z393" i="1" s="1"/>
  <c r="Y394" i="1"/>
  <c r="BP398" i="1"/>
  <c r="BN398" i="1"/>
  <c r="Z398" i="1"/>
  <c r="Y402" i="1"/>
  <c r="BP406" i="1"/>
  <c r="BN406" i="1"/>
  <c r="Z406" i="1"/>
  <c r="Y408" i="1"/>
  <c r="Y415" i="1"/>
  <c r="BP410" i="1"/>
  <c r="BN410" i="1"/>
  <c r="Z410" i="1"/>
  <c r="BP414" i="1"/>
  <c r="BN414" i="1"/>
  <c r="Z414" i="1"/>
  <c r="Y416" i="1"/>
  <c r="Y419" i="1"/>
  <c r="BP418" i="1"/>
  <c r="BN418" i="1"/>
  <c r="Z418" i="1"/>
  <c r="Z419" i="1" s="1"/>
  <c r="Y420" i="1"/>
  <c r="Y612" i="1"/>
  <c r="Y425" i="1"/>
  <c r="BP424" i="1"/>
  <c r="BN424" i="1"/>
  <c r="Z424" i="1"/>
  <c r="Z425" i="1" s="1"/>
  <c r="Y426" i="1"/>
  <c r="Y449" i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AB612" i="1"/>
  <c r="Y501" i="1"/>
  <c r="BP498" i="1"/>
  <c r="BN498" i="1"/>
  <c r="Z498" i="1"/>
  <c r="Z500" i="1" s="1"/>
  <c r="Y500" i="1"/>
  <c r="BP529" i="1"/>
  <c r="BN529" i="1"/>
  <c r="Z529" i="1"/>
  <c r="BP537" i="1"/>
  <c r="BN537" i="1"/>
  <c r="Z537" i="1"/>
  <c r="Y539" i="1"/>
  <c r="Y542" i="1"/>
  <c r="BP541" i="1"/>
  <c r="BN541" i="1"/>
  <c r="Z541" i="1"/>
  <c r="Z542" i="1" s="1"/>
  <c r="Y543" i="1"/>
  <c r="Y561" i="1"/>
  <c r="BP557" i="1"/>
  <c r="BN557" i="1"/>
  <c r="Z557" i="1"/>
  <c r="Y562" i="1"/>
  <c r="BP559" i="1"/>
  <c r="BN559" i="1"/>
  <c r="Z559" i="1"/>
  <c r="BP574" i="1"/>
  <c r="BN574" i="1"/>
  <c r="Z574" i="1"/>
  <c r="Y576" i="1"/>
  <c r="AE612" i="1"/>
  <c r="Y588" i="1"/>
  <c r="BP586" i="1"/>
  <c r="BN586" i="1"/>
  <c r="Z586" i="1"/>
  <c r="Y589" i="1"/>
  <c r="F9" i="1"/>
  <c r="J9" i="1"/>
  <c r="Z22" i="1"/>
  <c r="Z23" i="1" s="1"/>
  <c r="BN22" i="1"/>
  <c r="BP22" i="1"/>
  <c r="Y23" i="1"/>
  <c r="X602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BP56" i="1"/>
  <c r="BN56" i="1"/>
  <c r="Z56" i="1"/>
  <c r="Y64" i="1"/>
  <c r="BP69" i="1"/>
  <c r="BN69" i="1"/>
  <c r="Z69" i="1"/>
  <c r="BP72" i="1"/>
  <c r="BN72" i="1"/>
  <c r="Z72" i="1"/>
  <c r="Y79" i="1"/>
  <c r="BP84" i="1"/>
  <c r="BN84" i="1"/>
  <c r="Z84" i="1"/>
  <c r="Y88" i="1"/>
  <c r="BP92" i="1"/>
  <c r="BN92" i="1"/>
  <c r="Z92" i="1"/>
  <c r="Z93" i="1" s="1"/>
  <c r="Y94" i="1"/>
  <c r="Y99" i="1"/>
  <c r="BP96" i="1"/>
  <c r="BN96" i="1"/>
  <c r="Z96" i="1"/>
  <c r="BP105" i="1"/>
  <c r="BN105" i="1"/>
  <c r="Z105" i="1"/>
  <c r="Y107" i="1"/>
  <c r="Y114" i="1"/>
  <c r="BP109" i="1"/>
  <c r="BN109" i="1"/>
  <c r="Z109" i="1"/>
  <c r="BP113" i="1"/>
  <c r="BN113" i="1"/>
  <c r="Z113" i="1"/>
  <c r="Y115" i="1"/>
  <c r="F612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BP134" i="1"/>
  <c r="BN134" i="1"/>
  <c r="Z134" i="1"/>
  <c r="Y138" i="1"/>
  <c r="BP142" i="1"/>
  <c r="BN142" i="1"/>
  <c r="Z142" i="1"/>
  <c r="Y144" i="1"/>
  <c r="G612" i="1"/>
  <c r="Y150" i="1"/>
  <c r="BP147" i="1"/>
  <c r="BN147" i="1"/>
  <c r="Z147" i="1"/>
  <c r="Y154" i="1"/>
  <c r="Y159" i="1"/>
  <c r="BP164" i="1"/>
  <c r="BN164" i="1"/>
  <c r="Z164" i="1"/>
  <c r="Z166" i="1" s="1"/>
  <c r="Y175" i="1"/>
  <c r="BP172" i="1"/>
  <c r="BN172" i="1"/>
  <c r="Z172" i="1"/>
  <c r="Y181" i="1"/>
  <c r="Y180" i="1"/>
  <c r="BP186" i="1"/>
  <c r="BN186" i="1"/>
  <c r="Z186" i="1"/>
  <c r="BP190" i="1"/>
  <c r="BN190" i="1"/>
  <c r="Z190" i="1"/>
  <c r="Y199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Y250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Z270" i="1" s="1"/>
  <c r="Y270" i="1"/>
  <c r="BP280" i="1"/>
  <c r="BN280" i="1"/>
  <c r="Z280" i="1"/>
  <c r="BP289" i="1"/>
  <c r="BN289" i="1"/>
  <c r="Z289" i="1"/>
  <c r="Y306" i="1"/>
  <c r="BP312" i="1"/>
  <c r="BN312" i="1"/>
  <c r="Z312" i="1"/>
  <c r="BP316" i="1"/>
  <c r="BN316" i="1"/>
  <c r="Z316" i="1"/>
  <c r="Y318" i="1"/>
  <c r="Y325" i="1"/>
  <c r="BP320" i="1"/>
  <c r="BN320" i="1"/>
  <c r="Z320" i="1"/>
  <c r="Y324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Y346" i="1"/>
  <c r="BP350" i="1"/>
  <c r="BN350" i="1"/>
  <c r="Z350" i="1"/>
  <c r="Z352" i="1" s="1"/>
  <c r="Y364" i="1"/>
  <c r="W612" i="1"/>
  <c r="Y377" i="1"/>
  <c r="BP368" i="1"/>
  <c r="BN368" i="1"/>
  <c r="Z368" i="1"/>
  <c r="BP372" i="1"/>
  <c r="BN372" i="1"/>
  <c r="Z372" i="1"/>
  <c r="BP376" i="1"/>
  <c r="BN376" i="1"/>
  <c r="Z376" i="1"/>
  <c r="Y378" i="1"/>
  <c r="Y383" i="1"/>
  <c r="BP380" i="1"/>
  <c r="BN380" i="1"/>
  <c r="Z380" i="1"/>
  <c r="Z382" i="1" s="1"/>
  <c r="Y382" i="1"/>
  <c r="BP469" i="1"/>
  <c r="BN469" i="1"/>
  <c r="Z469" i="1"/>
  <c r="BP473" i="1"/>
  <c r="BN473" i="1"/>
  <c r="Z473" i="1"/>
  <c r="Y475" i="1"/>
  <c r="Y480" i="1"/>
  <c r="BP477" i="1"/>
  <c r="BN477" i="1"/>
  <c r="Z477" i="1"/>
  <c r="Y479" i="1"/>
  <c r="BP512" i="1"/>
  <c r="BN512" i="1"/>
  <c r="Z512" i="1"/>
  <c r="BP516" i="1"/>
  <c r="BN516" i="1"/>
  <c r="Z516" i="1"/>
  <c r="C612" i="1"/>
  <c r="Y59" i="1"/>
  <c r="D612" i="1"/>
  <c r="Y75" i="1"/>
  <c r="H612" i="1"/>
  <c r="Y167" i="1"/>
  <c r="I612" i="1"/>
  <c r="Y193" i="1"/>
  <c r="K612" i="1"/>
  <c r="Y249" i="1"/>
  <c r="O612" i="1"/>
  <c r="Y271" i="1"/>
  <c r="Y276" i="1"/>
  <c r="Q612" i="1"/>
  <c r="Y283" i="1"/>
  <c r="R612" i="1"/>
  <c r="Y292" i="1"/>
  <c r="Y297" i="1"/>
  <c r="T612" i="1"/>
  <c r="Y302" i="1"/>
  <c r="V612" i="1"/>
  <c r="Y358" i="1"/>
  <c r="Y363" i="1"/>
  <c r="BP362" i="1"/>
  <c r="BN362" i="1"/>
  <c r="BP370" i="1"/>
  <c r="BN370" i="1"/>
  <c r="Z370" i="1"/>
  <c r="BP374" i="1"/>
  <c r="BN374" i="1"/>
  <c r="Z374" i="1"/>
  <c r="BP386" i="1"/>
  <c r="BN386" i="1"/>
  <c r="Z386" i="1"/>
  <c r="Z388" i="1" s="1"/>
  <c r="Y393" i="1"/>
  <c r="BP400" i="1"/>
  <c r="BN400" i="1"/>
  <c r="Z400" i="1"/>
  <c r="Y407" i="1"/>
  <c r="BP404" i="1"/>
  <c r="BN404" i="1"/>
  <c r="Z404" i="1"/>
  <c r="Z407" i="1" s="1"/>
  <c r="BP412" i="1"/>
  <c r="BN412" i="1"/>
  <c r="Z412" i="1"/>
  <c r="BP430" i="1"/>
  <c r="BN430" i="1"/>
  <c r="Z430" i="1"/>
  <c r="BP434" i="1"/>
  <c r="BN434" i="1"/>
  <c r="Z434" i="1"/>
  <c r="BP438" i="1"/>
  <c r="BN438" i="1"/>
  <c r="Z438" i="1"/>
  <c r="BP442" i="1"/>
  <c r="BN442" i="1"/>
  <c r="Z442" i="1"/>
  <c r="BP446" i="1"/>
  <c r="BN446" i="1"/>
  <c r="Z446" i="1"/>
  <c r="BP458" i="1"/>
  <c r="BN458" i="1"/>
  <c r="Z458" i="1"/>
  <c r="Z460" i="1" s="1"/>
  <c r="Y474" i="1"/>
  <c r="BP471" i="1"/>
  <c r="BN471" i="1"/>
  <c r="Z471" i="1"/>
  <c r="BP492" i="1"/>
  <c r="BN492" i="1"/>
  <c r="Z492" i="1"/>
  <c r="Z494" i="1" s="1"/>
  <c r="BP510" i="1"/>
  <c r="BN510" i="1"/>
  <c r="Z510" i="1"/>
  <c r="BP514" i="1"/>
  <c r="BN514" i="1"/>
  <c r="Z514" i="1"/>
  <c r="Y518" i="1"/>
  <c r="X612" i="1"/>
  <c r="Y401" i="1"/>
  <c r="Z612" i="1"/>
  <c r="Y466" i="1"/>
  <c r="AA612" i="1"/>
  <c r="Y495" i="1"/>
  <c r="AC612" i="1"/>
  <c r="Y519" i="1"/>
  <c r="Y524" i="1"/>
  <c r="BP521" i="1"/>
  <c r="BN521" i="1"/>
  <c r="Y523" i="1"/>
  <c r="BP527" i="1"/>
  <c r="BN527" i="1"/>
  <c r="Z527" i="1"/>
  <c r="Z532" i="1" s="1"/>
  <c r="BP531" i="1"/>
  <c r="BN531" i="1"/>
  <c r="Z531" i="1"/>
  <c r="Y533" i="1"/>
  <c r="Y538" i="1"/>
  <c r="BP535" i="1"/>
  <c r="BN535" i="1"/>
  <c r="Z535" i="1"/>
  <c r="Z538" i="1" s="1"/>
  <c r="AD612" i="1"/>
  <c r="BP558" i="1"/>
  <c r="BN558" i="1"/>
  <c r="Z558" i="1"/>
  <c r="BP560" i="1"/>
  <c r="BN560" i="1"/>
  <c r="Z560" i="1"/>
  <c r="Y575" i="1"/>
  <c r="BP573" i="1"/>
  <c r="BN573" i="1"/>
  <c r="Z573" i="1"/>
  <c r="BP587" i="1"/>
  <c r="BN587" i="1"/>
  <c r="Z587" i="1"/>
  <c r="Y555" i="1"/>
  <c r="Z595" i="1"/>
  <c r="Z596" i="1" s="1"/>
  <c r="BN595" i="1"/>
  <c r="BP595" i="1"/>
  <c r="Y596" i="1"/>
  <c r="Y601" i="1"/>
  <c r="Z599" i="1"/>
  <c r="Z600" i="1" s="1"/>
  <c r="BN599" i="1"/>
  <c r="BP599" i="1"/>
  <c r="Z570" i="1" l="1"/>
  <c r="Z229" i="1"/>
  <c r="Z149" i="1"/>
  <c r="Z143" i="1"/>
  <c r="Z114" i="1"/>
  <c r="Z99" i="1"/>
  <c r="Z74" i="1"/>
  <c r="Z363" i="1"/>
  <c r="Z306" i="1"/>
  <c r="Z174" i="1"/>
  <c r="Z64" i="1"/>
  <c r="Z291" i="1"/>
  <c r="Z59" i="1"/>
  <c r="Z554" i="1"/>
  <c r="Z518" i="1"/>
  <c r="Z479" i="1"/>
  <c r="Z474" i="1"/>
  <c r="Z333" i="1"/>
  <c r="Z282" i="1"/>
  <c r="Z401" i="1"/>
  <c r="Z249" i="1"/>
  <c r="Z237" i="1"/>
  <c r="Y604" i="1"/>
  <c r="Z588" i="1"/>
  <c r="Z449" i="1"/>
  <c r="Z317" i="1"/>
  <c r="Z575" i="1"/>
  <c r="Z377" i="1"/>
  <c r="Z339" i="1"/>
  <c r="Z324" i="1"/>
  <c r="Z261" i="1"/>
  <c r="Z215" i="1"/>
  <c r="Z193" i="1"/>
  <c r="Z129" i="1"/>
  <c r="Z123" i="1"/>
  <c r="Y606" i="1"/>
  <c r="Y603" i="1"/>
  <c r="Z561" i="1"/>
  <c r="Z415" i="1"/>
  <c r="Z138" i="1"/>
  <c r="Z106" i="1"/>
  <c r="Z88" i="1"/>
  <c r="Y602" i="1"/>
  <c r="Z607" i="1" l="1"/>
  <c r="Y605" i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<sst xmlns="http://schemas.openxmlformats.org/spreadsheetml/2006/main" count="2467" uniqueCount="777">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</sst>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8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200</v>
      </c>
      <c r="Y111" s="382">
        <f>IFERROR(IF(X111="",0,CEILING((X111/$H111),1)*$H111),"")</f>
        <v>202.5</v>
      </c>
      <c r="Z111" s="36">
        <f>IFERROR(IF(Y111=0,"",ROUNDUP(Y111/H111,0)*0.00753),"")</f>
        <v>0.56474999999999997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220.14814814814812</v>
      </c>
      <c r="BN111" s="64">
        <f>IFERROR(Y111*I111/H111,"0")</f>
        <v>222.9</v>
      </c>
      <c r="BO111" s="64">
        <f>IFERROR(1/J111*(X111/H111),"0")</f>
        <v>0.47483380816714149</v>
      </c>
      <c r="BP111" s="64">
        <f>IFERROR(1/J111*(Y111/H111),"0")</f>
        <v>0.48076923076923073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74.074074074074076</v>
      </c>
      <c r="Y114" s="383">
        <f>IFERROR(Y109/H109,"0")+IFERROR(Y110/H110,"0")+IFERROR(Y111/H111,"0")+IFERROR(Y112/H112,"0")+IFERROR(Y113/H113,"0")</f>
        <v>75</v>
      </c>
      <c r="Z114" s="383">
        <f>IFERROR(IF(Z109="",0,Z109),"0")+IFERROR(IF(Z110="",0,Z110),"0")+IFERROR(IF(Z111="",0,Z111),"0")+IFERROR(IF(Z112="",0,Z112),"0")+IFERROR(IF(Z113="",0,Z113),"0")</f>
        <v>0.56474999999999997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200</v>
      </c>
      <c r="Y115" s="383">
        <f>IFERROR(SUM(Y109:Y113),"0")</f>
        <v>202.5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200</v>
      </c>
      <c r="Y135" s="382">
        <f t="shared" si="21"/>
        <v>202.5</v>
      </c>
      <c r="Z135" s="36">
        <f>IFERROR(IF(Y135=0,"",ROUNDUP(Y135/H135,0)*0.00753),"")</f>
        <v>0.56474999999999997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220.14814814814812</v>
      </c>
      <c r="BN135" s="64">
        <f t="shared" si="23"/>
        <v>222.9</v>
      </c>
      <c r="BO135" s="64">
        <f t="shared" si="24"/>
        <v>0.47483380816714149</v>
      </c>
      <c r="BP135" s="64">
        <f t="shared" si="25"/>
        <v>0.48076923076923073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74.074074074074076</v>
      </c>
      <c r="Y138" s="383">
        <f>IFERROR(Y132/H132,"0")+IFERROR(Y133/H133,"0")+IFERROR(Y134/H134,"0")+IFERROR(Y135/H135,"0")+IFERROR(Y136/H136,"0")+IFERROR(Y137/H137,"0")</f>
        <v>75</v>
      </c>
      <c r="Z138" s="383">
        <f>IFERROR(IF(Z132="",0,Z132),"0")+IFERROR(IF(Z133="",0,Z133),"0")+IFERROR(IF(Z134="",0,Z134),"0")+IFERROR(IF(Z135="",0,Z135),"0")+IFERROR(IF(Z136="",0,Z136),"0")+IFERROR(IF(Z137="",0,Z137),"0")</f>
        <v>0.56474999999999997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200</v>
      </c>
      <c r="Y139" s="383">
        <f>IFERROR(SUM(Y132:Y137),"0")</f>
        <v>202.5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0</v>
      </c>
      <c r="Y230" s="383">
        <f>IFERROR(SUM(Y218:Y228),"0")</f>
        <v>0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450</v>
      </c>
      <c r="Y337" s="382">
        <f>IFERROR(IF(X337="",0,CEILING((X337/$H337),1)*$H337),"")</f>
        <v>452.4</v>
      </c>
      <c r="Z337" s="36">
        <f>IFERROR(IF(Y337=0,"",ROUNDUP(Y337/H337,0)*0.02175),"")</f>
        <v>1.2614999999999998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482.53846153846155</v>
      </c>
      <c r="BN337" s="64">
        <f>IFERROR(Y337*I337/H337,"0")</f>
        <v>485.11200000000008</v>
      </c>
      <c r="BO337" s="64">
        <f>IFERROR(1/J337*(X337/H337),"0")</f>
        <v>1.0302197802197801</v>
      </c>
      <c r="BP337" s="64">
        <f>IFERROR(1/J337*(Y337/H337),"0")</f>
        <v>1.0357142857142856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57.692307692307693</v>
      </c>
      <c r="Y339" s="383">
        <f>IFERROR(Y336/H336,"0")+IFERROR(Y337/H337,"0")+IFERROR(Y338/H338,"0")</f>
        <v>58</v>
      </c>
      <c r="Z339" s="383">
        <f>IFERROR(IF(Z336="",0,Z336),"0")+IFERROR(IF(Z337="",0,Z337),"0")+IFERROR(IF(Z338="",0,Z338),"0")</f>
        <v>1.2614999999999998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450</v>
      </c>
      <c r="Y340" s="383">
        <f>IFERROR(SUM(Y336:Y338),"0")</f>
        <v>452.4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2700</v>
      </c>
      <c r="Y368" s="382">
        <f t="shared" ref="Y368:Y376" si="62">IFERROR(IF(X368="",0,CEILING((X368/$H368),1)*$H368),"")</f>
        <v>2700</v>
      </c>
      <c r="Z368" s="36">
        <f>IFERROR(IF(Y368=0,"",ROUNDUP(Y368/H368,0)*0.02175),"")</f>
        <v>3.9149999999999996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2786.4</v>
      </c>
      <c r="BN368" s="64">
        <f t="shared" ref="BN368:BN376" si="64">IFERROR(Y368*I368/H368,"0")</f>
        <v>2786.4</v>
      </c>
      <c r="BO368" s="64">
        <f t="shared" ref="BO368:BO376" si="65">IFERROR(1/J368*(X368/H368),"0")</f>
        <v>3.75</v>
      </c>
      <c r="BP368" s="64">
        <f t="shared" ref="BP368:BP376" si="66">IFERROR(1/J368*(Y368/H368),"0")</f>
        <v>3.75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0</v>
      </c>
      <c r="Y370" s="382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3700</v>
      </c>
      <c r="Y372" s="382">
        <f t="shared" si="62"/>
        <v>3705</v>
      </c>
      <c r="Z372" s="36">
        <f>IFERROR(IF(Y372=0,"",ROUNDUP(Y372/H372,0)*0.02175),"")</f>
        <v>5.3722499999999993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3818.4</v>
      </c>
      <c r="BN372" s="64">
        <f t="shared" si="64"/>
        <v>3823.56</v>
      </c>
      <c r="BO372" s="64">
        <f t="shared" si="65"/>
        <v>5.1388888888888884</v>
      </c>
      <c r="BP372" s="64">
        <f t="shared" si="66"/>
        <v>5.145833333333333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426.66666666666663</v>
      </c>
      <c r="Y377" s="383">
        <f>IFERROR(Y368/H368,"0")+IFERROR(Y369/H369,"0")+IFERROR(Y370/H370,"0")+IFERROR(Y371/H371,"0")+IFERROR(Y372/H372,"0")+IFERROR(Y373/H373,"0")+IFERROR(Y374/H374,"0")+IFERROR(Y375/H375,"0")+IFERROR(Y376/H376,"0")</f>
        <v>427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9.2872499999999985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6400</v>
      </c>
      <c r="Y378" s="383">
        <f>IFERROR(SUM(Y368:Y376),"0")</f>
        <v>6405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1800</v>
      </c>
      <c r="Y380" s="382">
        <f>IFERROR(IF(X380="",0,CEILING((X380/$H380),1)*$H380),"")</f>
        <v>1800</v>
      </c>
      <c r="Z380" s="36">
        <f>IFERROR(IF(Y380=0,"",ROUNDUP(Y380/H380,0)*0.02175),"")</f>
        <v>2.61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1857.6</v>
      </c>
      <c r="BN380" s="64">
        <f>IFERROR(Y380*I380/H380,"0")</f>
        <v>1857.6</v>
      </c>
      <c r="BO380" s="64">
        <f>IFERROR(1/J380*(X380/H380),"0")</f>
        <v>2.5</v>
      </c>
      <c r="BP380" s="64">
        <f>IFERROR(1/J380*(Y380/H380),"0")</f>
        <v>2.5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120</v>
      </c>
      <c r="Y382" s="383">
        <f>IFERROR(Y380/H380,"0")+IFERROR(Y381/H381,"0")</f>
        <v>120</v>
      </c>
      <c r="Z382" s="383">
        <f>IFERROR(IF(Z380="",0,Z380),"0")+IFERROR(IF(Z381="",0,Z381),"0")</f>
        <v>2.61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1800</v>
      </c>
      <c r="Y383" s="383">
        <f>IFERROR(SUM(Y380:Y381),"0")</f>
        <v>1800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2700</v>
      </c>
      <c r="Y410" s="382">
        <f>IFERROR(IF(X410="",0,CEILING((X410/$H410),1)*$H410),"")</f>
        <v>2706.6</v>
      </c>
      <c r="Z410" s="36">
        <f>IFERROR(IF(Y410=0,"",ROUNDUP(Y410/H410,0)*0.02175),"")</f>
        <v>7.5472499999999991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2895.2307692307695</v>
      </c>
      <c r="BN410" s="64">
        <f>IFERROR(Y410*I410/H410,"0")</f>
        <v>2902.3080000000004</v>
      </c>
      <c r="BO410" s="64">
        <f>IFERROR(1/J410*(X410/H410),"0")</f>
        <v>6.1813186813186816</v>
      </c>
      <c r="BP410" s="64">
        <f>IFERROR(1/J410*(Y410/H410),"0")</f>
        <v>6.1964285714285712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346.15384615384619</v>
      </c>
      <c r="Y415" s="383">
        <f>IFERROR(Y410/H410,"0")+IFERROR(Y411/H411,"0")+IFERROR(Y412/H412,"0")+IFERROR(Y413/H413,"0")+IFERROR(Y414/H414,"0")</f>
        <v>347</v>
      </c>
      <c r="Z415" s="383">
        <f>IFERROR(IF(Z410="",0,Z410),"0")+IFERROR(IF(Z411="",0,Z411),"0")+IFERROR(IF(Z412="",0,Z412),"0")+IFERROR(IF(Z413="",0,Z413),"0")+IFERROR(IF(Z414="",0,Z414),"0")</f>
        <v>7.5472499999999991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2700</v>
      </c>
      <c r="Y416" s="383">
        <f>IFERROR(SUM(Y410:Y414),"0")</f>
        <v>2706.6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1800</v>
      </c>
      <c r="Y514" s="382">
        <f t="shared" si="78"/>
        <v>1800.48</v>
      </c>
      <c r="Z514" s="36">
        <f t="shared" si="79"/>
        <v>4.07836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1922.7272727272727</v>
      </c>
      <c r="BN514" s="64">
        <f t="shared" si="81"/>
        <v>1923.2399999999998</v>
      </c>
      <c r="BO514" s="64">
        <f t="shared" si="82"/>
        <v>3.2779720279720279</v>
      </c>
      <c r="BP514" s="64">
        <f t="shared" si="83"/>
        <v>3.2788461538461542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340.90909090909088</v>
      </c>
      <c r="Y518" s="383">
        <f>IFERROR(Y509/H509,"0")+IFERROR(Y510/H510,"0")+IFERROR(Y511/H511,"0")+IFERROR(Y512/H512,"0")+IFERROR(Y513/H513,"0")+IFERROR(Y514/H514,"0")+IFERROR(Y515/H515,"0")+IFERROR(Y516/H516,"0")+IFERROR(Y517/H517,"0")</f>
        <v>341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4.07836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1800</v>
      </c>
      <c r="Y519" s="383">
        <f>IFERROR(SUM(Y509:Y517),"0")</f>
        <v>1800.48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2700</v>
      </c>
      <c r="Y521" s="382">
        <f>IFERROR(IF(X521="",0,CEILING((X521/$H521),1)*$H521),"")</f>
        <v>2703.36</v>
      </c>
      <c r="Z521" s="36">
        <f>IFERROR(IF(Y521=0,"",ROUNDUP(Y521/H521,0)*0.01196),"")</f>
        <v>6.1235200000000001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2884.090909090909</v>
      </c>
      <c r="BN521" s="64">
        <f>IFERROR(Y521*I521/H521,"0")</f>
        <v>2887.68</v>
      </c>
      <c r="BO521" s="64">
        <f>IFERROR(1/J521*(X521/H521),"0")</f>
        <v>4.9169580419580416</v>
      </c>
      <c r="BP521" s="64">
        <f>IFERROR(1/J521*(Y521/H521),"0")</f>
        <v>4.9230769230769234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511.36363636363632</v>
      </c>
      <c r="Y523" s="383">
        <f>IFERROR(Y521/H521,"0")+IFERROR(Y522/H522,"0")</f>
        <v>512</v>
      </c>
      <c r="Z523" s="383">
        <f>IFERROR(IF(Z521="",0,Z521),"0")+IFERROR(IF(Z522="",0,Z522),"0")</f>
        <v>6.1235200000000001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2700</v>
      </c>
      <c r="Y524" s="383">
        <f>IFERROR(SUM(Y521:Y522),"0")</f>
        <v>2703.36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890</v>
      </c>
      <c r="Y526" s="382">
        <f t="shared" ref="Y526:Y531" si="84">IFERROR(IF(X526="",0,CEILING((X526/$H526),1)*$H526),"")</f>
        <v>892.32</v>
      </c>
      <c r="Z526" s="36">
        <f>IFERROR(IF(Y526=0,"",ROUNDUP(Y526/H526,0)*0.01196),"")</f>
        <v>2.0212400000000001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950.68181818181802</v>
      </c>
      <c r="BN526" s="64">
        <f t="shared" ref="BN526:BN531" si="86">IFERROR(Y526*I526/H526,"0")</f>
        <v>953.16</v>
      </c>
      <c r="BO526" s="64">
        <f t="shared" ref="BO526:BO531" si="87">IFERROR(1/J526*(X526/H526),"0")</f>
        <v>1.6207750582750584</v>
      </c>
      <c r="BP526" s="64">
        <f t="shared" ref="BP526:BP531" si="88">IFERROR(1/J526*(Y526/H526),"0")</f>
        <v>1.625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890</v>
      </c>
      <c r="Y527" s="382">
        <f t="shared" si="84"/>
        <v>892.32</v>
      </c>
      <c r="Z527" s="36">
        <f>IFERROR(IF(Y527=0,"",ROUNDUP(Y527/H527,0)*0.01196),"")</f>
        <v>2.0212400000000001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950.68181818181802</v>
      </c>
      <c r="BN527" s="64">
        <f t="shared" si="86"/>
        <v>953.16</v>
      </c>
      <c r="BO527" s="64">
        <f t="shared" si="87"/>
        <v>1.6207750582750584</v>
      </c>
      <c r="BP527" s="64">
        <f t="shared" si="88"/>
        <v>1.625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337.12121212121212</v>
      </c>
      <c r="Y532" s="383">
        <f>IFERROR(Y526/H526,"0")+IFERROR(Y527/H527,"0")+IFERROR(Y528/H528,"0")+IFERROR(Y529/H529,"0")+IFERROR(Y530/H530,"0")+IFERROR(Y531/H531,"0")</f>
        <v>338</v>
      </c>
      <c r="Z532" s="383">
        <f>IFERROR(IF(Z526="",0,Z526),"0")+IFERROR(IF(Z527="",0,Z527),"0")+IFERROR(IF(Z528="",0,Z528),"0")+IFERROR(IF(Z529="",0,Z529),"0")+IFERROR(IF(Z530="",0,Z530),"0")+IFERROR(IF(Z531="",0,Z531),"0")</f>
        <v>4.0424800000000003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1780</v>
      </c>
      <c r="Y533" s="383">
        <f>IFERROR(SUM(Y526:Y531),"0")</f>
        <v>1784.64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18030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18057.48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18988.647345247344</v>
      </c>
      <c r="Y603" s="383">
        <f>IFERROR(SUM(BN22:BN599),"0")</f>
        <v>19018.02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31</v>
      </c>
      <c r="Y604" s="38">
        <f>ROUNDUP(SUM(BP22:BP599),0)</f>
        <v>32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19763.647345247344</v>
      </c>
      <c r="Y605" s="383">
        <f>GrossWeightTotalR+PalletQtyTotalR*25</f>
        <v>19818.02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2288.0549080549081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2293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36.079859999999996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202.5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202.5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452.4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8205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2706.6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6288.48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