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43F2B1-D644-45CD-8FDC-70CB35F077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378" i="1" l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66" i="1"/>
  <c r="BN66" i="1"/>
  <c r="Z74" i="1"/>
  <c r="BN74" i="1"/>
  <c r="Y82" i="1"/>
  <c r="Z88" i="1"/>
  <c r="BN88" i="1"/>
  <c r="Z98" i="1"/>
  <c r="BN98" i="1"/>
  <c r="Z119" i="1"/>
  <c r="BN119" i="1"/>
  <c r="Z120" i="1"/>
  <c r="BN120" i="1"/>
  <c r="F673" i="1"/>
  <c r="Z137" i="1"/>
  <c r="BN137" i="1"/>
  <c r="Z147" i="1"/>
  <c r="BN147" i="1"/>
  <c r="Z168" i="1"/>
  <c r="BN168" i="1"/>
  <c r="Z185" i="1"/>
  <c r="BN185" i="1"/>
  <c r="Z201" i="1"/>
  <c r="BN201" i="1"/>
  <c r="Z220" i="1"/>
  <c r="BN220" i="1"/>
  <c r="Z230" i="1"/>
  <c r="BN230" i="1"/>
  <c r="Z238" i="1"/>
  <c r="BN238" i="1"/>
  <c r="Z248" i="1"/>
  <c r="BN248" i="1"/>
  <c r="Z259" i="1"/>
  <c r="BN259" i="1"/>
  <c r="Z272" i="1"/>
  <c r="BN272" i="1"/>
  <c r="Z289" i="1"/>
  <c r="BN289" i="1"/>
  <c r="Y304" i="1"/>
  <c r="Z310" i="1"/>
  <c r="BN310" i="1"/>
  <c r="Z360" i="1"/>
  <c r="BN360" i="1"/>
  <c r="BP364" i="1"/>
  <c r="BN364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04" i="1"/>
  <c r="BN104" i="1"/>
  <c r="Z104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X664" i="1"/>
  <c r="X663" i="1"/>
  <c r="Y39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BP78" i="1"/>
  <c r="Z86" i="1"/>
  <c r="BN86" i="1"/>
  <c r="Z90" i="1"/>
  <c r="BN90" i="1"/>
  <c r="Y100" i="1"/>
  <c r="Z96" i="1"/>
  <c r="BN96" i="1"/>
  <c r="Y122" i="1"/>
  <c r="BP117" i="1"/>
  <c r="BN117" i="1"/>
  <c r="Z11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Z397" i="1" s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E673" i="1"/>
  <c r="G673" i="1"/>
  <c r="Y189" i="1"/>
  <c r="Y205" i="1"/>
  <c r="J673" i="1"/>
  <c r="Y228" i="1"/>
  <c r="Y242" i="1"/>
  <c r="Y384" i="1"/>
  <c r="V673" i="1"/>
  <c r="Y415" i="1"/>
  <c r="Y414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12" i="1"/>
  <c r="Z216" i="1"/>
  <c r="F9" i="1"/>
  <c r="J9" i="1"/>
  <c r="F10" i="1"/>
  <c r="Y38" i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Z27" i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BN79" i="1"/>
  <c r="Z81" i="1"/>
  <c r="BN81" i="1"/>
  <c r="Z85" i="1"/>
  <c r="Z91" i="1" s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BN186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403" i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Y531" i="1"/>
  <c r="BP528" i="1"/>
  <c r="BN528" i="1"/>
  <c r="Z528" i="1"/>
  <c r="Z530" i="1" s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512" i="1"/>
  <c r="Z442" i="1"/>
  <c r="Z430" i="1"/>
  <c r="Z414" i="1"/>
  <c r="Z100" i="1"/>
  <c r="Z75" i="1"/>
  <c r="Z625" i="1"/>
  <c r="Z241" i="1"/>
  <c r="Z148" i="1"/>
  <c r="Z82" i="1"/>
  <c r="Y667" i="1"/>
  <c r="Z57" i="1"/>
  <c r="Y664" i="1"/>
  <c r="Z314" i="1"/>
  <c r="Z608" i="1"/>
  <c r="Z517" i="1"/>
  <c r="Z480" i="1"/>
  <c r="Z596" i="1"/>
  <c r="Z546" i="1"/>
  <c r="Z390" i="1"/>
  <c r="Z249" i="1"/>
  <c r="Z188" i="1"/>
  <c r="Z182" i="1"/>
  <c r="Y665" i="1"/>
  <c r="Z38" i="1"/>
  <c r="Z567" i="1"/>
  <c r="Y663" i="1"/>
  <c r="Z507" i="1"/>
  <c r="Z475" i="1"/>
  <c r="Z460" i="1"/>
  <c r="Z292" i="1"/>
  <c r="Z636" i="1"/>
  <c r="Z649" i="1"/>
  <c r="Z615" i="1"/>
  <c r="Z585" i="1"/>
  <c r="Z573" i="1"/>
  <c r="Z368" i="1"/>
  <c r="Z261" i="1"/>
  <c r="Z227" i="1"/>
  <c r="Z138" i="1"/>
  <c r="Z131" i="1"/>
  <c r="Z106" i="1"/>
  <c r="Z274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<sst xmlns="http://schemas.openxmlformats.org/spreadsheetml/2006/main" count="3126" uniqueCount="1078">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</sst>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0.54166666666666663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38</v>
      </c>
      <c r="Y51" s="778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39.688888888888883</v>
      </c>
      <c r="BN51" s="64">
        <f t="shared" ref="BN51:BN56" si="8">IFERROR(Y51*I51/H51,"0")</f>
        <v>45.12</v>
      </c>
      <c r="BO51" s="64">
        <f t="shared" ref="BO51:BO56" si="9">IFERROR(1/J51*(X51/H51),"0")</f>
        <v>6.283068783068782E-2</v>
      </c>
      <c r="BP51" s="64">
        <f t="shared" ref="BP51:BP56" si="10">IFERROR(1/J51*(Y51/H51),"0")</f>
        <v>7.1428571428571425E-2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3.5185185185185182</v>
      </c>
      <c r="Y57" s="779">
        <f>IFERROR(Y51/H51,"0")+IFERROR(Y52/H52,"0")+IFERROR(Y53/H53,"0")+IFERROR(Y54/H54,"0")+IFERROR(Y55/H55,"0")+IFERROR(Y56/H56,"0")</f>
        <v>4</v>
      </c>
      <c r="Z57" s="779">
        <f>IFERROR(IF(Z51="",0,Z51),"0")+IFERROR(IF(Z52="",0,Z52),"0")+IFERROR(IF(Z53="",0,Z53),"0")+IFERROR(IF(Z54="",0,Z54),"0")+IFERROR(IF(Z55="",0,Z55),"0")+IFERROR(IF(Z56="",0,Z56),"0")</f>
        <v>8.6999999999999994E-2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38</v>
      </c>
      <c r="Y58" s="779">
        <f>IFERROR(SUM(Y51:Y56),"0")</f>
        <v>43.2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101</v>
      </c>
      <c r="Y78" s="778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105.48888888888888</v>
      </c>
      <c r="BN78" s="64">
        <f>IFERROR(Y78*I78/H78,"0")</f>
        <v>112.8</v>
      </c>
      <c r="BO78" s="64">
        <f>IFERROR(1/J78*(X78/H78),"0")</f>
        <v>0.16699735449735448</v>
      </c>
      <c r="BP78" s="64">
        <f>IFERROR(1/J78*(Y78/H78),"0")</f>
        <v>0.17857142857142855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9.3518518518518512</v>
      </c>
      <c r="Y82" s="779">
        <f>IFERROR(Y78/H78,"0")+IFERROR(Y79/H79,"0")+IFERROR(Y80/H80,"0")+IFERROR(Y81/H81,"0")</f>
        <v>10</v>
      </c>
      <c r="Z82" s="779">
        <f>IFERROR(IF(Z78="",0,Z78),"0")+IFERROR(IF(Z79="",0,Z79),"0")+IFERROR(IF(Z80="",0,Z80),"0")+IFERROR(IF(Z81="",0,Z81),"0")</f>
        <v>0.21749999999999997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101</v>
      </c>
      <c r="Y83" s="779">
        <f>IFERROR(SUM(Y78:Y81),"0")</f>
        <v>108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9</v>
      </c>
      <c r="Y90" s="778">
        <f t="shared" si="16"/>
        <v>9</v>
      </c>
      <c r="Z90" s="36">
        <f>IFERROR(IF(Y90=0,"",ROUNDUP(Y90/H90,0)*0.00502),"")</f>
        <v>2.5100000000000001E-2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9.4999999999999982</v>
      </c>
      <c r="BN90" s="64">
        <f t="shared" si="18"/>
        <v>9.4999999999999982</v>
      </c>
      <c r="BO90" s="64">
        <f t="shared" si="19"/>
        <v>2.1367521367521368E-2</v>
      </c>
      <c r="BP90" s="64">
        <f t="shared" si="20"/>
        <v>2.1367521367521368E-2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5</v>
      </c>
      <c r="Y91" s="779">
        <f>IFERROR(Y85/H85,"0")+IFERROR(Y86/H86,"0")+IFERROR(Y87/H87,"0")+IFERROR(Y88/H88,"0")+IFERROR(Y89/H89,"0")+IFERROR(Y90/H90,"0")</f>
        <v>5</v>
      </c>
      <c r="Z91" s="779">
        <f>IFERROR(IF(Z85="",0,Z85),"0")+IFERROR(IF(Z86="",0,Z86),"0")+IFERROR(IF(Z87="",0,Z87),"0")+IFERROR(IF(Z88="",0,Z88),"0")+IFERROR(IF(Z89="",0,Z89),"0")+IFERROR(IF(Z90="",0,Z90),"0")</f>
        <v>2.5100000000000001E-2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9</v>
      </c>
      <c r="Y92" s="779">
        <f>IFERROR(SUM(Y85:Y90),"0")</f>
        <v>9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16</v>
      </c>
      <c r="Y95" s="778">
        <f t="shared" si="21"/>
        <v>16.8</v>
      </c>
      <c r="Z95" s="36">
        <f>IFERROR(IF(Y95=0,"",ROUNDUP(Y95/H95,0)*0.02175),"")</f>
        <v>4.3499999999999997E-2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16.914285714285715</v>
      </c>
      <c r="BN95" s="64">
        <f t="shared" si="23"/>
        <v>17.760000000000002</v>
      </c>
      <c r="BO95" s="64">
        <f t="shared" si="24"/>
        <v>3.4013605442176867E-2</v>
      </c>
      <c r="BP95" s="64">
        <f t="shared" si="25"/>
        <v>3.5714285714285712E-2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1.9047619047619047</v>
      </c>
      <c r="Y100" s="779">
        <f>IFERROR(Y94/H94,"0")+IFERROR(Y95/H95,"0")+IFERROR(Y96/H96,"0")+IFERROR(Y97/H97,"0")+IFERROR(Y98/H98,"0")+IFERROR(Y99/H99,"0")</f>
        <v>2</v>
      </c>
      <c r="Z100" s="779">
        <f>IFERROR(IF(Z94="",0,Z94),"0")+IFERROR(IF(Z95="",0,Z95),"0")+IFERROR(IF(Z96="",0,Z96),"0")+IFERROR(IF(Z97="",0,Z97),"0")+IFERROR(IF(Z98="",0,Z98),"0")+IFERROR(IF(Z99="",0,Z99),"0")</f>
        <v>4.3499999999999997E-2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16</v>
      </c>
      <c r="Y101" s="779">
        <f>IFERROR(SUM(Y94:Y99),"0")</f>
        <v>16.8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64</v>
      </c>
      <c r="Y104" s="778">
        <f>IFERROR(IF(X104="",0,CEILING((X104/$H104),1)*$H104),"")</f>
        <v>67.2</v>
      </c>
      <c r="Z104" s="36">
        <f>IFERROR(IF(Y104=0,"",ROUNDUP(Y104/H104,0)*0.02175),"")</f>
        <v>0.17399999999999999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68.297142857142859</v>
      </c>
      <c r="BN104" s="64">
        <f>IFERROR(Y104*I104/H104,"0")</f>
        <v>71.712000000000003</v>
      </c>
      <c r="BO104" s="64">
        <f>IFERROR(1/J104*(X104/H104),"0")</f>
        <v>0.13605442176870747</v>
      </c>
      <c r="BP104" s="64">
        <f>IFERROR(1/J104*(Y104/H104),"0")</f>
        <v>0.14285714285714285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7.6190476190476186</v>
      </c>
      <c r="Y106" s="779">
        <f>IFERROR(Y103/H103,"0")+IFERROR(Y104/H104,"0")+IFERROR(Y105/H105,"0")</f>
        <v>8</v>
      </c>
      <c r="Z106" s="779">
        <f>IFERROR(IF(Z103="",0,Z103),"0")+IFERROR(IF(Z104="",0,Z104),"0")+IFERROR(IF(Z105="",0,Z105),"0")</f>
        <v>0.17399999999999999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64</v>
      </c>
      <c r="Y107" s="779">
        <f>IFERROR(SUM(Y103:Y105),"0")</f>
        <v>67.2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37</v>
      </c>
      <c r="Y116" s="778">
        <f t="shared" ref="Y116:Y121" si="26">IFERROR(IF(X116="",0,CEILING((X116/$H116),1)*$H116),"")</f>
        <v>42</v>
      </c>
      <c r="Z116" s="36">
        <f>IFERROR(IF(Y116=0,"",ROUNDUP(Y116/H116,0)*0.02175),"")</f>
        <v>0.10874999999999999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39.484285714285711</v>
      </c>
      <c r="BN116" s="64">
        <f t="shared" ref="BN116:BN121" si="28">IFERROR(Y116*I116/H116,"0")</f>
        <v>44.82</v>
      </c>
      <c r="BO116" s="64">
        <f t="shared" ref="BO116:BO121" si="29">IFERROR(1/J116*(X116/H116),"0")</f>
        <v>7.8656462585034004E-2</v>
      </c>
      <c r="BP116" s="64">
        <f t="shared" ref="BP116:BP121" si="30">IFERROR(1/J116*(Y116/H116),"0")</f>
        <v>8.9285714285714274E-2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4.4047619047619042</v>
      </c>
      <c r="Y122" s="779">
        <f>IFERROR(Y116/H116,"0")+IFERROR(Y117/H117,"0")+IFERROR(Y118/H118,"0")+IFERROR(Y119/H119,"0")+IFERROR(Y120/H120,"0")+IFERROR(Y121/H121,"0")</f>
        <v>5</v>
      </c>
      <c r="Z122" s="779">
        <f>IFERROR(IF(Z116="",0,Z116),"0")+IFERROR(IF(Z117="",0,Z117),"0")+IFERROR(IF(Z118="",0,Z118),"0")+IFERROR(IF(Z119="",0,Z119),"0")+IFERROR(IF(Z120="",0,Z120),"0")+IFERROR(IF(Z121="",0,Z121),"0")</f>
        <v>0.10874999999999999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37</v>
      </c>
      <c r="Y123" s="779">
        <f>IFERROR(SUM(Y116:Y121),"0")</f>
        <v>42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77</v>
      </c>
      <c r="Y134" s="778">
        <f>IFERROR(IF(X134="",0,CEILING((X134/$H134),1)*$H134),"")</f>
        <v>86.4</v>
      </c>
      <c r="Z134" s="36">
        <f>IFERROR(IF(Y134=0,"",ROUNDUP(Y134/H134,0)*0.02175),"")</f>
        <v>0.17399999999999999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80.422222222222217</v>
      </c>
      <c r="BN134" s="64">
        <f>IFERROR(Y134*I134/H134,"0")</f>
        <v>90.24</v>
      </c>
      <c r="BO134" s="64">
        <f>IFERROR(1/J134*(X134/H134),"0")</f>
        <v>0.1273148148148148</v>
      </c>
      <c r="BP134" s="64">
        <f>IFERROR(1/J134*(Y134/H134),"0")</f>
        <v>0.14285714285714285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7.1296296296296289</v>
      </c>
      <c r="Y138" s="779">
        <f>IFERROR(Y134/H134,"0")+IFERROR(Y135/H135,"0")+IFERROR(Y136/H136,"0")+IFERROR(Y137/H137,"0")</f>
        <v>8</v>
      </c>
      <c r="Z138" s="779">
        <f>IFERROR(IF(Z134="",0,Z134),"0")+IFERROR(IF(Z135="",0,Z135),"0")+IFERROR(IF(Z136="",0,Z136),"0")+IFERROR(IF(Z137="",0,Z137),"0")</f>
        <v>0.17399999999999999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77</v>
      </c>
      <c r="Y139" s="779">
        <f>IFERROR(SUM(Y134:Y137),"0")</f>
        <v>86.4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389</v>
      </c>
      <c r="Y141" s="778">
        <f t="shared" ref="Y141:Y147" si="31">IFERROR(IF(X141="",0,CEILING((X141/$H141),1)*$H141),"")</f>
        <v>394.8</v>
      </c>
      <c r="Z141" s="36">
        <f>IFERROR(IF(Y141=0,"",ROUNDUP(Y141/H141,0)*0.02175),"")</f>
        <v>1.0222499999999999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414.84071428571428</v>
      </c>
      <c r="BN141" s="64">
        <f t="shared" ref="BN141:BN147" si="33">IFERROR(Y141*I141/H141,"0")</f>
        <v>421.02600000000001</v>
      </c>
      <c r="BO141" s="64">
        <f t="shared" ref="BO141:BO147" si="34">IFERROR(1/J141*(X141/H141),"0")</f>
        <v>0.8269557823129251</v>
      </c>
      <c r="BP141" s="64">
        <f t="shared" ref="BP141:BP147" si="35">IFERROR(1/J141*(Y141/H141),"0")</f>
        <v>0.83928571428571419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46.30952380952381</v>
      </c>
      <c r="Y148" s="779">
        <f>IFERROR(Y141/H141,"0")+IFERROR(Y142/H142,"0")+IFERROR(Y143/H143,"0")+IFERROR(Y144/H144,"0")+IFERROR(Y145/H145,"0")+IFERROR(Y146/H146,"0")+IFERROR(Y147/H147,"0")</f>
        <v>47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1.0222499999999999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389</v>
      </c>
      <c r="Y149" s="779">
        <f>IFERROR(SUM(Y141:Y147),"0")</f>
        <v>394.8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177</v>
      </c>
      <c r="Y197" s="778">
        <f t="shared" ref="Y197:Y204" si="36">IFERROR(IF(X197="",0,CEILING((X197/$H197),1)*$H197),"")</f>
        <v>180.6</v>
      </c>
      <c r="Z197" s="36">
        <f>IFERROR(IF(Y197=0,"",ROUNDUP(Y197/H197,0)*0.00753),"")</f>
        <v>0.32379000000000002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187.95714285714283</v>
      </c>
      <c r="BN197" s="64">
        <f t="shared" ref="BN197:BN204" si="38">IFERROR(Y197*I197/H197,"0")</f>
        <v>191.78</v>
      </c>
      <c r="BO197" s="64">
        <f t="shared" ref="BO197:BO204" si="39">IFERROR(1/J197*(X197/H197),"0")</f>
        <v>0.27014652014652013</v>
      </c>
      <c r="BP197" s="64">
        <f t="shared" ref="BP197:BP204" si="40">IFERROR(1/J197*(Y197/H197),"0")</f>
        <v>0.27564102564102561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42.142857142857139</v>
      </c>
      <c r="Y205" s="779">
        <f>IFERROR(Y197/H197,"0")+IFERROR(Y198/H198,"0")+IFERROR(Y199/H199,"0")+IFERROR(Y200/H200,"0")+IFERROR(Y201/H201,"0")+IFERROR(Y202/H202,"0")+IFERROR(Y203/H203,"0")+IFERROR(Y204/H204,"0")</f>
        <v>43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0.32379000000000002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177</v>
      </c>
      <c r="Y206" s="779">
        <f>IFERROR(SUM(Y197:Y204),"0")</f>
        <v>180.6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124</v>
      </c>
      <c r="Y219" s="778">
        <f t="shared" ref="Y219:Y226" si="41">IFERROR(IF(X219="",0,CEILING((X219/$H219),1)*$H219),"")</f>
        <v>124.2</v>
      </c>
      <c r="Z219" s="36">
        <f>IFERROR(IF(Y219=0,"",ROUNDUP(Y219/H219,0)*0.00902),"")</f>
        <v>0.20746000000000001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128.82222222222222</v>
      </c>
      <c r="BN219" s="64">
        <f t="shared" ref="BN219:BN226" si="43">IFERROR(Y219*I219/H219,"0")</f>
        <v>129.03</v>
      </c>
      <c r="BO219" s="64">
        <f t="shared" ref="BO219:BO226" si="44">IFERROR(1/J219*(X219/H219),"0")</f>
        <v>0.17396184062850728</v>
      </c>
      <c r="BP219" s="64">
        <f t="shared" ref="BP219:BP226" si="45">IFERROR(1/J219*(Y219/H219),"0")</f>
        <v>0.17424242424242425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113</v>
      </c>
      <c r="Y220" s="778">
        <f t="shared" si="41"/>
        <v>113.4</v>
      </c>
      <c r="Z220" s="36">
        <f>IFERROR(IF(Y220=0,"",ROUNDUP(Y220/H220,0)*0.00902),"")</f>
        <v>0.18942000000000001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117.39444444444445</v>
      </c>
      <c r="BN220" s="64">
        <f t="shared" si="43"/>
        <v>117.81</v>
      </c>
      <c r="BO220" s="64">
        <f t="shared" si="44"/>
        <v>0.1585297418630752</v>
      </c>
      <c r="BP220" s="64">
        <f t="shared" si="45"/>
        <v>0.15909090909090909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32</v>
      </c>
      <c r="Y223" s="778">
        <f t="shared" si="41"/>
        <v>32.4</v>
      </c>
      <c r="Z223" s="36">
        <f>IFERROR(IF(Y223=0,"",ROUNDUP(Y223/H223,0)*0.00502),"")</f>
        <v>9.0359999999999996E-2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34.31111111111111</v>
      </c>
      <c r="BN223" s="64">
        <f t="shared" si="43"/>
        <v>34.739999999999995</v>
      </c>
      <c r="BO223" s="64">
        <f t="shared" si="44"/>
        <v>7.5973409306742651E-2</v>
      </c>
      <c r="BP223" s="64">
        <f t="shared" si="45"/>
        <v>7.6923076923076927E-2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32</v>
      </c>
      <c r="Y226" s="778">
        <f t="shared" si="41"/>
        <v>32.4</v>
      </c>
      <c r="Z226" s="36">
        <f>IFERROR(IF(Y226=0,"",ROUNDUP(Y226/H226,0)*0.00502),"")</f>
        <v>9.0359999999999996E-2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33.777777777777779</v>
      </c>
      <c r="BN226" s="64">
        <f t="shared" si="43"/>
        <v>34.199999999999996</v>
      </c>
      <c r="BO226" s="64">
        <f t="shared" si="44"/>
        <v>7.5973409306742651E-2</v>
      </c>
      <c r="BP226" s="64">
        <f t="shared" si="45"/>
        <v>7.6923076923076927E-2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79.444444444444443</v>
      </c>
      <c r="Y227" s="779">
        <f>IFERROR(Y219/H219,"0")+IFERROR(Y220/H220,"0")+IFERROR(Y221/H221,"0")+IFERROR(Y222/H222,"0")+IFERROR(Y223/H223,"0")+IFERROR(Y224/H224,"0")+IFERROR(Y225/H225,"0")+IFERROR(Y226/H226,"0")</f>
        <v>80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0.5776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301</v>
      </c>
      <c r="Y228" s="779">
        <f>IFERROR(SUM(Y219:Y226),"0")</f>
        <v>302.39999999999998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182</v>
      </c>
      <c r="Y231" s="778">
        <f t="shared" si="46"/>
        <v>187.2</v>
      </c>
      <c r="Z231" s="36">
        <f>IFERROR(IF(Y231=0,"",ROUNDUP(Y231/H231,0)*0.02175),"")</f>
        <v>0.52200000000000002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195.16</v>
      </c>
      <c r="BN231" s="64">
        <f t="shared" si="48"/>
        <v>200.73600000000002</v>
      </c>
      <c r="BO231" s="64">
        <f t="shared" si="49"/>
        <v>0.41666666666666663</v>
      </c>
      <c r="BP231" s="64">
        <f t="shared" si="50"/>
        <v>0.42857142857142855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19</v>
      </c>
      <c r="Y236" s="778">
        <f t="shared" si="46"/>
        <v>19.2</v>
      </c>
      <c r="Z236" s="36">
        <f t="shared" si="51"/>
        <v>6.0240000000000002E-2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21.153333333333336</v>
      </c>
      <c r="BN236" s="64">
        <f t="shared" si="48"/>
        <v>21.376000000000001</v>
      </c>
      <c r="BO236" s="64">
        <f t="shared" si="49"/>
        <v>5.0747863247863248E-2</v>
      </c>
      <c r="BP236" s="64">
        <f t="shared" si="50"/>
        <v>5.128205128205128E-2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7</v>
      </c>
      <c r="Y237" s="778">
        <f t="shared" si="46"/>
        <v>7.1999999999999993</v>
      </c>
      <c r="Z237" s="36">
        <f t="shared" si="51"/>
        <v>2.2589999999999999E-2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7.7933333333333339</v>
      </c>
      <c r="BN237" s="64">
        <f t="shared" si="48"/>
        <v>8.016</v>
      </c>
      <c r="BO237" s="64">
        <f t="shared" si="49"/>
        <v>1.86965811965812E-2</v>
      </c>
      <c r="BP237" s="64">
        <f t="shared" si="50"/>
        <v>1.9230769230769232E-2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34.166666666666664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35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0.60482999999999998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208</v>
      </c>
      <c r="Y242" s="779">
        <f>IFERROR(SUM(Y230:Y240),"0")</f>
        <v>213.59999999999997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19</v>
      </c>
      <c r="Y359" s="778">
        <f t="shared" ref="Y359:Y367" si="72">IFERROR(IF(X359="",0,CEILING((X359/$H359),1)*$H359),"")</f>
        <v>21.6</v>
      </c>
      <c r="Z359" s="36">
        <f>IFERROR(IF(Y359=0,"",ROUNDUP(Y359/H359,0)*0.02175),"")</f>
        <v>4.3499999999999997E-2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19.844444444444441</v>
      </c>
      <c r="BN359" s="64">
        <f t="shared" ref="BN359:BN367" si="74">IFERROR(Y359*I359/H359,"0")</f>
        <v>22.56</v>
      </c>
      <c r="BO359" s="64">
        <f t="shared" ref="BO359:BO367" si="75">IFERROR(1/J359*(X359/H359),"0")</f>
        <v>3.141534391534391E-2</v>
      </c>
      <c r="BP359" s="64">
        <f t="shared" ref="BP359:BP367" si="76">IFERROR(1/J359*(Y359/H359),"0")</f>
        <v>3.5714285714285712E-2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1.7592592592592591</v>
      </c>
      <c r="Y368" s="779">
        <f>IFERROR(Y359/H359,"0")+IFERROR(Y360/H360,"0")+IFERROR(Y361/H361,"0")+IFERROR(Y362/H362,"0")+IFERROR(Y363/H363,"0")+IFERROR(Y364/H364,"0")+IFERROR(Y365/H365,"0")+IFERROR(Y366/H366,"0")+IFERROR(Y367/H367,"0")</f>
        <v>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4.3499999999999997E-2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19</v>
      </c>
      <c r="Y369" s="779">
        <f>IFERROR(SUM(Y359:Y367),"0")</f>
        <v>21.6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101</v>
      </c>
      <c r="Y387" s="778">
        <f>IFERROR(IF(X387="",0,CEILING((X387/$H387),1)*$H387),"")</f>
        <v>109.2</v>
      </c>
      <c r="Z387" s="36">
        <f>IFERROR(IF(Y387=0,"",ROUNDUP(Y387/H387,0)*0.02175),"")</f>
        <v>0.28275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107.78142857142858</v>
      </c>
      <c r="BN387" s="64">
        <f>IFERROR(Y387*I387/H387,"0")</f>
        <v>116.53200000000001</v>
      </c>
      <c r="BO387" s="64">
        <f>IFERROR(1/J387*(X387/H387),"0")</f>
        <v>0.21471088435374147</v>
      </c>
      <c r="BP387" s="64">
        <f>IFERROR(1/J387*(Y387/H387),"0")</f>
        <v>0.23214285714285712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56</v>
      </c>
      <c r="Y389" s="778">
        <f>IFERROR(IF(X389="",0,CEILING((X389/$H389),1)*$H389),"")</f>
        <v>58.800000000000004</v>
      </c>
      <c r="Z389" s="36">
        <f>IFERROR(IF(Y389=0,"",ROUNDUP(Y389/H389,0)*0.02175),"")</f>
        <v>0.15225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59.760000000000005</v>
      </c>
      <c r="BN389" s="64">
        <f>IFERROR(Y389*I389/H389,"0")</f>
        <v>62.748000000000005</v>
      </c>
      <c r="BO389" s="64">
        <f>IFERROR(1/J389*(X389/H389),"0")</f>
        <v>0.11904761904761903</v>
      </c>
      <c r="BP389" s="64">
        <f>IFERROR(1/J389*(Y389/H389),"0")</f>
        <v>0.125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18.69047619047619</v>
      </c>
      <c r="Y390" s="779">
        <f>IFERROR(Y387/H387,"0")+IFERROR(Y388/H388,"0")+IFERROR(Y389/H389,"0")</f>
        <v>20</v>
      </c>
      <c r="Z390" s="779">
        <f>IFERROR(IF(Z387="",0,Z387),"0")+IFERROR(IF(Z388="",0,Z388),"0")+IFERROR(IF(Z389="",0,Z389),"0")</f>
        <v>0.435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157</v>
      </c>
      <c r="Y391" s="779">
        <f>IFERROR(SUM(Y387:Y389),"0")</f>
        <v>168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419</v>
      </c>
      <c r="Y420" s="778">
        <f t="shared" si="82"/>
        <v>420</v>
      </c>
      <c r="Z420" s="36">
        <f>IFERROR(IF(Y420=0,"",ROUNDUP(Y420/H420,0)*0.02175),"")</f>
        <v>0.60899999999999999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432.40800000000002</v>
      </c>
      <c r="BN420" s="64">
        <f t="shared" si="84"/>
        <v>433.44</v>
      </c>
      <c r="BO420" s="64">
        <f t="shared" si="85"/>
        <v>0.58194444444444438</v>
      </c>
      <c r="BP420" s="64">
        <f t="shared" si="86"/>
        <v>0.58333333333333326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279</v>
      </c>
      <c r="Y422" s="778">
        <f t="shared" si="82"/>
        <v>285</v>
      </c>
      <c r="Z422" s="36">
        <f>IFERROR(IF(Y422=0,"",ROUNDUP(Y422/H422,0)*0.02175),"")</f>
        <v>0.41324999999999995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287.928</v>
      </c>
      <c r="BN422" s="64">
        <f t="shared" si="84"/>
        <v>294.12</v>
      </c>
      <c r="BO422" s="64">
        <f t="shared" si="85"/>
        <v>0.38750000000000001</v>
      </c>
      <c r="BP422" s="64">
        <f t="shared" si="86"/>
        <v>0.39583333333333331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200</v>
      </c>
      <c r="Y423" s="778">
        <f t="shared" si="82"/>
        <v>210</v>
      </c>
      <c r="Z423" s="36">
        <f>IFERROR(IF(Y423=0,"",ROUNDUP(Y423/H423,0)*0.02175),"")</f>
        <v>0.30449999999999999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206.4</v>
      </c>
      <c r="BN423" s="64">
        <f t="shared" si="84"/>
        <v>216.72</v>
      </c>
      <c r="BO423" s="64">
        <f t="shared" si="85"/>
        <v>0.27777777777777779</v>
      </c>
      <c r="BP423" s="64">
        <f t="shared" si="86"/>
        <v>0.29166666666666663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1000</v>
      </c>
      <c r="Y425" s="778">
        <f t="shared" si="82"/>
        <v>1005</v>
      </c>
      <c r="Z425" s="36">
        <f>IFERROR(IF(Y425=0,"",ROUNDUP(Y425/H425,0)*0.02175),"")</f>
        <v>1.4572499999999999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1032</v>
      </c>
      <c r="BN425" s="64">
        <f t="shared" si="84"/>
        <v>1037.1600000000001</v>
      </c>
      <c r="BO425" s="64">
        <f t="shared" si="85"/>
        <v>1.3888888888888888</v>
      </c>
      <c r="BP425" s="64">
        <f t="shared" si="86"/>
        <v>1.3958333333333333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126.53333333333333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2.7839999999999998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1898</v>
      </c>
      <c r="Y431" s="779">
        <f>IFERROR(SUM(Y419:Y429),"0")</f>
        <v>1920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1018</v>
      </c>
      <c r="Y433" s="778">
        <f>IFERROR(IF(X433="",0,CEILING((X433/$H433),1)*$H433),"")</f>
        <v>1020</v>
      </c>
      <c r="Z433" s="36">
        <f>IFERROR(IF(Y433=0,"",ROUNDUP(Y433/H433,0)*0.02175),"")</f>
        <v>1.4789999999999999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1050.576</v>
      </c>
      <c r="BN433" s="64">
        <f>IFERROR(Y433*I433/H433,"0")</f>
        <v>1052.6400000000001</v>
      </c>
      <c r="BO433" s="64">
        <f>IFERROR(1/J433*(X433/H433),"0")</f>
        <v>1.4138888888888888</v>
      </c>
      <c r="BP433" s="64">
        <f>IFERROR(1/J433*(Y433/H433),"0")</f>
        <v>1.4166666666666665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67.86666666666666</v>
      </c>
      <c r="Y435" s="779">
        <f>IFERROR(Y433/H433,"0")+IFERROR(Y434/H434,"0")</f>
        <v>68</v>
      </c>
      <c r="Z435" s="779">
        <f>IFERROR(IF(Z433="",0,Z433),"0")+IFERROR(IF(Z434="",0,Z434),"0")</f>
        <v>1.4789999999999999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1018</v>
      </c>
      <c r="Y436" s="779">
        <f>IFERROR(SUM(Y433:Y434),"0")</f>
        <v>1020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40</v>
      </c>
      <c r="Y440" s="778">
        <f>IFERROR(IF(X440="",0,CEILING((X440/$H440),1)*$H440),"")</f>
        <v>46.8</v>
      </c>
      <c r="Z440" s="36">
        <f>IFERROR(IF(Y440=0,"",ROUNDUP(Y440/H440,0)*0.02175),"")</f>
        <v>0.1305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42.892307692307703</v>
      </c>
      <c r="BN440" s="64">
        <f>IFERROR(Y440*I440/H440,"0")</f>
        <v>50.184000000000005</v>
      </c>
      <c r="BO440" s="64">
        <f>IFERROR(1/J440*(X440/H440),"0")</f>
        <v>9.1575091575091583E-2</v>
      </c>
      <c r="BP440" s="64">
        <f>IFERROR(1/J440*(Y440/H440),"0")</f>
        <v>0.10714285714285714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5.1282051282051286</v>
      </c>
      <c r="Y442" s="779">
        <f>IFERROR(Y438/H438,"0")+IFERROR(Y439/H439,"0")+IFERROR(Y440/H440,"0")+IFERROR(Y441/H441,"0")</f>
        <v>6</v>
      </c>
      <c r="Z442" s="779">
        <f>IFERROR(IF(Z438="",0,Z438),"0")+IFERROR(IF(Z439="",0,Z439),"0")+IFERROR(IF(Z440="",0,Z440),"0")+IFERROR(IF(Z441="",0,Z441),"0")</f>
        <v>0.1305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40</v>
      </c>
      <c r="Y443" s="779">
        <f>IFERROR(SUM(Y438:Y441),"0")</f>
        <v>46.8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19</v>
      </c>
      <c r="Y445" s="778">
        <f>IFERROR(IF(X445="",0,CEILING((X445/$H445),1)*$H445),"")</f>
        <v>23.4</v>
      </c>
      <c r="Z445" s="36">
        <f>IFERROR(IF(Y445=0,"",ROUNDUP(Y445/H445,0)*0.02175),"")</f>
        <v>6.5250000000000002E-2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20.373846153846159</v>
      </c>
      <c r="BN445" s="64">
        <f>IFERROR(Y445*I445/H445,"0")</f>
        <v>25.092000000000002</v>
      </c>
      <c r="BO445" s="64">
        <f>IFERROR(1/J445*(X445/H445),"0")</f>
        <v>4.3498168498168503E-2</v>
      </c>
      <c r="BP445" s="64">
        <f>IFERROR(1/J445*(Y445/H445),"0")</f>
        <v>5.3571428571428568E-2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2.4358974358974361</v>
      </c>
      <c r="Y448" s="779">
        <f>IFERROR(Y445/H445,"0")+IFERROR(Y446/H446,"0")+IFERROR(Y447/H447,"0")</f>
        <v>3</v>
      </c>
      <c r="Z448" s="779">
        <f>IFERROR(IF(Z445="",0,Z445),"0")+IFERROR(IF(Z446="",0,Z446),"0")+IFERROR(IF(Z447="",0,Z447),"0")</f>
        <v>6.5250000000000002E-2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19</v>
      </c>
      <c r="Y449" s="779">
        <f>IFERROR(SUM(Y445:Y447),"0")</f>
        <v>23.4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89</v>
      </c>
      <c r="Y525" s="778">
        <f>IFERROR(IF(X525="",0,CEILING((X525/$H525),1)*$H525),"")</f>
        <v>92.4</v>
      </c>
      <c r="Z525" s="36">
        <f>IFERROR(IF(Y525=0,"",ROUNDUP(Y525/H525,0)*0.00753),"")</f>
        <v>0.16566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93.873809523809513</v>
      </c>
      <c r="BN525" s="64">
        <f>IFERROR(Y525*I525/H525,"0")</f>
        <v>97.46</v>
      </c>
      <c r="BO525" s="64">
        <f>IFERROR(1/J525*(X525/H525),"0")</f>
        <v>0.13583638583638583</v>
      </c>
      <c r="BP525" s="64">
        <f>IFERROR(1/J525*(Y525/H525),"0")</f>
        <v>0.14102564102564102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21.19047619047619</v>
      </c>
      <c r="Y530" s="779">
        <f>IFERROR(Y525/H525,"0")+IFERROR(Y526/H526,"0")+IFERROR(Y527/H527,"0")+IFERROR(Y528/H528,"0")+IFERROR(Y529/H529,"0")</f>
        <v>22</v>
      </c>
      <c r="Z530" s="779">
        <f>IFERROR(IF(Z525="",0,Z525),"0")+IFERROR(IF(Z526="",0,Z526),"0")+IFERROR(IF(Z527="",0,Z527),"0")+IFERROR(IF(Z528="",0,Z528),"0")+IFERROR(IF(Z529="",0,Z529),"0")</f>
        <v>0.16566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89</v>
      </c>
      <c r="Y531" s="779">
        <f>IFERROR(SUM(Y525:Y529),"0")</f>
        <v>92.4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113</v>
      </c>
      <c r="Y556" s="778">
        <f t="shared" ref="Y556:Y566" si="104">IFERROR(IF(X556="",0,CEILING((X556/$H556),1)*$H556),"")</f>
        <v>116.16000000000001</v>
      </c>
      <c r="Z556" s="36">
        <f t="shared" ref="Z556:Z561" si="105">IFERROR(IF(Y556=0,"",ROUNDUP(Y556/H556,0)*0.01196),"")</f>
        <v>0.26312000000000002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120.70454545454544</v>
      </c>
      <c r="BN556" s="64">
        <f t="shared" ref="BN556:BN566" si="107">IFERROR(Y556*I556/H556,"0")</f>
        <v>124.08000000000001</v>
      </c>
      <c r="BO556" s="64">
        <f t="shared" ref="BO556:BO566" si="108">IFERROR(1/J556*(X556/H556),"0")</f>
        <v>0.20578379953379955</v>
      </c>
      <c r="BP556" s="64">
        <f t="shared" ref="BP556:BP566" si="109">IFERROR(1/J556*(Y556/H556),"0")</f>
        <v>0.21153846153846156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231</v>
      </c>
      <c r="Y559" s="778">
        <f t="shared" si="104"/>
        <v>232.32000000000002</v>
      </c>
      <c r="Z559" s="36">
        <f t="shared" si="105"/>
        <v>0.52624000000000004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246.74999999999997</v>
      </c>
      <c r="BN559" s="64">
        <f t="shared" si="107"/>
        <v>248.16000000000003</v>
      </c>
      <c r="BO559" s="64">
        <f t="shared" si="108"/>
        <v>0.42067307692307693</v>
      </c>
      <c r="BP559" s="64">
        <f t="shared" si="109"/>
        <v>0.42307692307692313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113</v>
      </c>
      <c r="Y561" s="778">
        <f t="shared" si="104"/>
        <v>116.16000000000001</v>
      </c>
      <c r="Z561" s="36">
        <f t="shared" si="105"/>
        <v>0.26312000000000002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120.70454545454544</v>
      </c>
      <c r="BN561" s="64">
        <f t="shared" si="107"/>
        <v>124.08000000000001</v>
      </c>
      <c r="BO561" s="64">
        <f t="shared" si="108"/>
        <v>0.20578379953379955</v>
      </c>
      <c r="BP561" s="64">
        <f t="shared" si="109"/>
        <v>0.21153846153846156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86.553030303030312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88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1.0524800000000001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457</v>
      </c>
      <c r="Y568" s="779">
        <f>IFERROR(SUM(Y556:Y566),"0")</f>
        <v>464.64000000000004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212</v>
      </c>
      <c r="Y570" s="778">
        <f>IFERROR(IF(X570="",0,CEILING((X570/$H570),1)*$H570),"")</f>
        <v>216.48000000000002</v>
      </c>
      <c r="Z570" s="36">
        <f>IFERROR(IF(Y570=0,"",ROUNDUP(Y570/H570,0)*0.01196),"")</f>
        <v>0.49036000000000002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226.45454545454541</v>
      </c>
      <c r="BN570" s="64">
        <f>IFERROR(Y570*I570/H570,"0")</f>
        <v>231.24</v>
      </c>
      <c r="BO570" s="64">
        <f>IFERROR(1/J570*(X570/H570),"0")</f>
        <v>0.38607226107226106</v>
      </c>
      <c r="BP570" s="64">
        <f>IFERROR(1/J570*(Y570/H570),"0")</f>
        <v>0.39423076923076927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40.151515151515149</v>
      </c>
      <c r="Y573" s="779">
        <f>IFERROR(Y570/H570,"0")+IFERROR(Y571/H571,"0")+IFERROR(Y572/H572,"0")</f>
        <v>41</v>
      </c>
      <c r="Z573" s="779">
        <f>IFERROR(IF(Z570="",0,Z570),"0")+IFERROR(IF(Z571="",0,Z571),"0")+IFERROR(IF(Z572="",0,Z572),"0")</f>
        <v>0.49036000000000002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212</v>
      </c>
      <c r="Y574" s="779">
        <f>IFERROR(SUM(Y570:Y572),"0")</f>
        <v>216.48000000000002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88</v>
      </c>
      <c r="Y576" s="778">
        <f t="shared" ref="Y576:Y584" si="110">IFERROR(IF(X576="",0,CEILING((X576/$H576),1)*$H576),"")</f>
        <v>89.76</v>
      </c>
      <c r="Z576" s="36">
        <f>IFERROR(IF(Y576=0,"",ROUNDUP(Y576/H576,0)*0.01196),"")</f>
        <v>0.20332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94</v>
      </c>
      <c r="BN576" s="64">
        <f t="shared" ref="BN576:BN584" si="112">IFERROR(Y576*I576/H576,"0")</f>
        <v>95.88</v>
      </c>
      <c r="BO576" s="64">
        <f t="shared" ref="BO576:BO584" si="113">IFERROR(1/J576*(X576/H576),"0")</f>
        <v>0.16025641025641024</v>
      </c>
      <c r="BP576" s="64">
        <f t="shared" ref="BP576:BP584" si="114">IFERROR(1/J576*(Y576/H576),"0")</f>
        <v>0.16346153846153846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80</v>
      </c>
      <c r="Y577" s="778">
        <f t="shared" si="110"/>
        <v>84.48</v>
      </c>
      <c r="Z577" s="36">
        <f>IFERROR(IF(Y577=0,"",ROUNDUP(Y577/H577,0)*0.01196),"")</f>
        <v>0.19136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85.454545454545453</v>
      </c>
      <c r="BN577" s="64">
        <f t="shared" si="112"/>
        <v>90.24</v>
      </c>
      <c r="BO577" s="64">
        <f t="shared" si="113"/>
        <v>0.14568764568764569</v>
      </c>
      <c r="BP577" s="64">
        <f t="shared" si="114"/>
        <v>0.15384615384615385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76</v>
      </c>
      <c r="Y578" s="778">
        <f t="shared" si="110"/>
        <v>79.2</v>
      </c>
      <c r="Z578" s="36">
        <f>IFERROR(IF(Y578=0,"",ROUNDUP(Y578/H578,0)*0.01196),"")</f>
        <v>0.1794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81.181818181818173</v>
      </c>
      <c r="BN578" s="64">
        <f t="shared" si="112"/>
        <v>84.6</v>
      </c>
      <c r="BO578" s="64">
        <f t="shared" si="113"/>
        <v>0.13840326340326339</v>
      </c>
      <c r="BP578" s="64">
        <f t="shared" si="114"/>
        <v>0.14423076923076925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46.212121212121204</v>
      </c>
      <c r="Y585" s="779">
        <f>IFERROR(Y576/H576,"0")+IFERROR(Y577/H577,"0")+IFERROR(Y578/H578,"0")+IFERROR(Y579/H579,"0")+IFERROR(Y580/H580,"0")+IFERROR(Y581/H581,"0")+IFERROR(Y582/H582,"0")+IFERROR(Y583/H583,"0")+IFERROR(Y584/H584,"0")</f>
        <v>48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0.57408000000000003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244</v>
      </c>
      <c r="Y586" s="779">
        <f>IFERROR(SUM(Y576:Y584),"0")</f>
        <v>253.44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203</v>
      </c>
      <c r="Y628" s="778">
        <f t="shared" ref="Y628:Y635" si="125">IFERROR(IF(X628="",0,CEILING((X628/$H628),1)*$H628),"")</f>
        <v>210.6</v>
      </c>
      <c r="Z628" s="36">
        <f>IFERROR(IF(Y628=0,"",ROUNDUP(Y628/H628,0)*0.02175),"")</f>
        <v>0.58724999999999994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217.67846153846156</v>
      </c>
      <c r="BN628" s="64">
        <f t="shared" ref="BN628:BN635" si="127">IFERROR(Y628*I628/H628,"0")</f>
        <v>225.82800000000003</v>
      </c>
      <c r="BO628" s="64">
        <f t="shared" ref="BO628:BO635" si="128">IFERROR(1/J628*(X628/H628),"0")</f>
        <v>0.4647435897435897</v>
      </c>
      <c r="BP628" s="64">
        <f t="shared" ref="BP628:BP635" si="129">IFERROR(1/J628*(Y628/H628),"0")</f>
        <v>0.4821428571428571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26.025641025641026</v>
      </c>
      <c r="Y636" s="779">
        <f>IFERROR(Y628/H628,"0")+IFERROR(Y629/H629,"0")+IFERROR(Y630/H630,"0")+IFERROR(Y631/H631,"0")+IFERROR(Y632/H632,"0")+IFERROR(Y633/H633,"0")+IFERROR(Y634/H634,"0")+IFERROR(Y635/H635,"0")</f>
        <v>27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0.58724999999999994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203</v>
      </c>
      <c r="Y637" s="779">
        <f>IFERROR(SUM(Y628:Y635),"0")</f>
        <v>210.6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5773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5901.36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6047.7720915750888</v>
      </c>
      <c r="Y664" s="779">
        <f>IFERROR(SUM(BN22:BN660),"0")</f>
        <v>6183.43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10</v>
      </c>
      <c r="Y665" s="38">
        <f>ROUNDUP(SUM(BP22:BP660),0)</f>
        <v>10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6297.7720915750888</v>
      </c>
      <c r="Y666" s="779">
        <f>GrossWeightTotalR+PalletQtyTotalR*25</f>
        <v>6433.43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683.53868538868551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700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11.1654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43.2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201</v>
      </c>
      <c r="E673" s="46">
        <f>IFERROR(Y110*1,"0")+IFERROR(Y111*1,"0")+IFERROR(Y112*1,"0")+IFERROR(Y116*1,"0")+IFERROR(Y117*1,"0")+IFERROR(Y118*1,"0")+IFERROR(Y119*1,"0")+IFERROR(Y120*1,"0")+IFERROR(Y121*1,"0")</f>
        <v>42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481.20000000000005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180.6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516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189.60000000000002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3010.2000000000003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92.4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934.56000000000017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210.6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8,00"/>
        <filter val="1 898,00"/>
        <filter val="1,76"/>
        <filter val="1,90"/>
        <filter val="10"/>
        <filter val="101,00"/>
        <filter val="113,00"/>
        <filter val="124,00"/>
        <filter val="126,53"/>
        <filter val="157,00"/>
        <filter val="16,00"/>
        <filter val="177,00"/>
        <filter val="18,69"/>
        <filter val="182,00"/>
        <filter val="19,00"/>
        <filter val="2,44"/>
        <filter val="200,00"/>
        <filter val="203,00"/>
        <filter val="208,00"/>
        <filter val="21,19"/>
        <filter val="212,00"/>
        <filter val="231,00"/>
        <filter val="244,00"/>
        <filter val="26,03"/>
        <filter val="279,00"/>
        <filter val="3,52"/>
        <filter val="301,00"/>
        <filter val="32,00"/>
        <filter val="34,17"/>
        <filter val="37,00"/>
        <filter val="38,00"/>
        <filter val="389,00"/>
        <filter val="4,40"/>
        <filter val="40,00"/>
        <filter val="40,15"/>
        <filter val="419,00"/>
        <filter val="42,14"/>
        <filter val="457,00"/>
        <filter val="46,21"/>
        <filter val="46,31"/>
        <filter val="5 773,00"/>
        <filter val="5,00"/>
        <filter val="5,13"/>
        <filter val="56,00"/>
        <filter val="6 047,77"/>
        <filter val="6 297,77"/>
        <filter val="64,00"/>
        <filter val="67,87"/>
        <filter val="683,54"/>
        <filter val="7,00"/>
        <filter val="7,13"/>
        <filter val="7,62"/>
        <filter val="76,00"/>
        <filter val="77,00"/>
        <filter val="79,44"/>
        <filter val="80,00"/>
        <filter val="86,55"/>
        <filter val="88,00"/>
        <filter val="89,00"/>
        <filter val="9,00"/>
        <filter val="9,35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