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A17A12-088C-441A-930D-4601857F90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Z592" i="1" s="1"/>
  <c r="P592" i="1"/>
  <c r="X590" i="1"/>
  <c r="X589" i="1"/>
  <c r="BP588" i="1"/>
  <c r="BO588" i="1"/>
  <c r="BN588" i="1"/>
  <c r="BM588" i="1"/>
  <c r="Z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Y571" i="1" s="1"/>
  <c r="P568" i="1"/>
  <c r="X566" i="1"/>
  <c r="X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Y508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Z386" i="1"/>
  <c r="Y386" i="1"/>
  <c r="P386" i="1"/>
  <c r="BO385" i="1"/>
  <c r="BM385" i="1"/>
  <c r="Y385" i="1"/>
  <c r="BP385" i="1" s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Y225" i="1" s="1"/>
  <c r="P217" i="1"/>
  <c r="BP216" i="1"/>
  <c r="BO216" i="1"/>
  <c r="BN216" i="1"/>
  <c r="BM216" i="1"/>
  <c r="Z216" i="1"/>
  <c r="Y216" i="1"/>
  <c r="P216" i="1"/>
  <c r="X214" i="1"/>
  <c r="Y213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O183" i="1"/>
  <c r="BM183" i="1"/>
  <c r="Y183" i="1"/>
  <c r="BP183" i="1" s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Y146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1" i="1"/>
  <c r="X120" i="1"/>
  <c r="BO119" i="1"/>
  <c r="BM119" i="1"/>
  <c r="Y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P64" i="1"/>
  <c r="X61" i="1"/>
  <c r="X60" i="1"/>
  <c r="BO59" i="1"/>
  <c r="BM59" i="1"/>
  <c r="Y59" i="1"/>
  <c r="P59" i="1"/>
  <c r="BO58" i="1"/>
  <c r="BM58" i="1"/>
  <c r="Y58" i="1"/>
  <c r="Y60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7" i="1" s="1"/>
  <c r="P26" i="1"/>
  <c r="X24" i="1"/>
  <c r="X661" i="1" s="1"/>
  <c r="X23" i="1"/>
  <c r="BO22" i="1"/>
  <c r="X663" i="1" s="1"/>
  <c r="BM22" i="1"/>
  <c r="Y22" i="1"/>
  <c r="B671" i="1" s="1"/>
  <c r="P22" i="1"/>
  <c r="H10" i="1"/>
  <c r="A9" i="1"/>
  <c r="A10" i="1" s="1"/>
  <c r="D7" i="1"/>
  <c r="Q6" i="1"/>
  <c r="P2" i="1"/>
  <c r="BP310" i="1" l="1"/>
  <c r="BN310" i="1"/>
  <c r="Z310" i="1"/>
  <c r="BP368" i="1"/>
  <c r="BN368" i="1"/>
  <c r="Z368" i="1"/>
  <c r="BP397" i="1"/>
  <c r="BN397" i="1"/>
  <c r="Z397" i="1"/>
  <c r="BP426" i="1"/>
  <c r="BN426" i="1"/>
  <c r="Z426" i="1"/>
  <c r="BP456" i="1"/>
  <c r="BN456" i="1"/>
  <c r="Z456" i="1"/>
  <c r="BP560" i="1"/>
  <c r="BN560" i="1"/>
  <c r="Z560" i="1"/>
  <c r="BP582" i="1"/>
  <c r="BN582" i="1"/>
  <c r="Z582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Z31" i="1"/>
  <c r="BN31" i="1"/>
  <c r="Z32" i="1"/>
  <c r="BN32" i="1"/>
  <c r="Z54" i="1"/>
  <c r="BN54" i="1"/>
  <c r="Z78" i="1"/>
  <c r="BN78" i="1"/>
  <c r="Y89" i="1"/>
  <c r="Z92" i="1"/>
  <c r="BN92" i="1"/>
  <c r="Z109" i="1"/>
  <c r="BN109" i="1"/>
  <c r="Z133" i="1"/>
  <c r="BN133" i="1"/>
  <c r="Z143" i="1"/>
  <c r="BN143" i="1"/>
  <c r="Z166" i="1"/>
  <c r="BN166" i="1"/>
  <c r="Y181" i="1"/>
  <c r="Z183" i="1"/>
  <c r="BN183" i="1"/>
  <c r="Z201" i="1"/>
  <c r="BN201" i="1"/>
  <c r="Z220" i="1"/>
  <c r="BN220" i="1"/>
  <c r="Z232" i="1"/>
  <c r="BN232" i="1"/>
  <c r="Z244" i="1"/>
  <c r="BN244" i="1"/>
  <c r="Z257" i="1"/>
  <c r="BN257" i="1"/>
  <c r="Z268" i="1"/>
  <c r="BN268" i="1"/>
  <c r="BP279" i="1"/>
  <c r="BN279" i="1"/>
  <c r="BP287" i="1"/>
  <c r="BN287" i="1"/>
  <c r="Z287" i="1"/>
  <c r="BP358" i="1"/>
  <c r="BN358" i="1"/>
  <c r="Z358" i="1"/>
  <c r="BP380" i="1"/>
  <c r="BN380" i="1"/>
  <c r="Z380" i="1"/>
  <c r="BP418" i="1"/>
  <c r="BN418" i="1"/>
  <c r="Z418" i="1"/>
  <c r="BP446" i="1"/>
  <c r="BN446" i="1"/>
  <c r="Z446" i="1"/>
  <c r="BN461" i="1"/>
  <c r="Z461" i="1"/>
  <c r="BP543" i="1"/>
  <c r="BN543" i="1"/>
  <c r="Z543" i="1"/>
  <c r="BP570" i="1"/>
  <c r="BN570" i="1"/>
  <c r="Z570" i="1"/>
  <c r="BP574" i="1"/>
  <c r="BN574" i="1"/>
  <c r="Z574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R671" i="1"/>
  <c r="Y316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93" i="1"/>
  <c r="BN393" i="1"/>
  <c r="Z393" i="1"/>
  <c r="BP416" i="1"/>
  <c r="BN416" i="1"/>
  <c r="Z416" i="1"/>
  <c r="BP424" i="1"/>
  <c r="BN424" i="1"/>
  <c r="Z424" i="1"/>
  <c r="Y438" i="1"/>
  <c r="Y437" i="1"/>
  <c r="BP435" i="1"/>
  <c r="BN435" i="1"/>
  <c r="Z435" i="1"/>
  <c r="BP452" i="1"/>
  <c r="BN452" i="1"/>
  <c r="Z452" i="1"/>
  <c r="X662" i="1"/>
  <c r="X664" i="1" s="1"/>
  <c r="X665" i="1"/>
  <c r="Z27" i="1"/>
  <c r="BN27" i="1"/>
  <c r="Z34" i="1"/>
  <c r="BN34" i="1"/>
  <c r="C671" i="1"/>
  <c r="Z52" i="1"/>
  <c r="BN52" i="1"/>
  <c r="Z58" i="1"/>
  <c r="BN58" i="1"/>
  <c r="BP58" i="1"/>
  <c r="Y61" i="1"/>
  <c r="Y73" i="1"/>
  <c r="Z67" i="1"/>
  <c r="BN67" i="1"/>
  <c r="Z70" i="1"/>
  <c r="BN70" i="1"/>
  <c r="Z76" i="1"/>
  <c r="BN76" i="1"/>
  <c r="BP76" i="1"/>
  <c r="Z84" i="1"/>
  <c r="BN84" i="1"/>
  <c r="Z88" i="1"/>
  <c r="BN88" i="1"/>
  <c r="Y98" i="1"/>
  <c r="Z94" i="1"/>
  <c r="BN94" i="1"/>
  <c r="Z102" i="1"/>
  <c r="BN102" i="1"/>
  <c r="Y112" i="1"/>
  <c r="Z115" i="1"/>
  <c r="BN115" i="1"/>
  <c r="Z127" i="1"/>
  <c r="BN127" i="1"/>
  <c r="Z135" i="1"/>
  <c r="BN135" i="1"/>
  <c r="Z141" i="1"/>
  <c r="BN141" i="1"/>
  <c r="Z145" i="1"/>
  <c r="BN145" i="1"/>
  <c r="Y151" i="1"/>
  <c r="Z156" i="1"/>
  <c r="BN156" i="1"/>
  <c r="Z160" i="1"/>
  <c r="BN160" i="1"/>
  <c r="Z171" i="1"/>
  <c r="Z172" i="1" s="1"/>
  <c r="BN171" i="1"/>
  <c r="BP171" i="1"/>
  <c r="Z175" i="1"/>
  <c r="BN175" i="1"/>
  <c r="BP175" i="1"/>
  <c r="Z179" i="1"/>
  <c r="BN179" i="1"/>
  <c r="Y185" i="1"/>
  <c r="Z195" i="1"/>
  <c r="BN195" i="1"/>
  <c r="Z199" i="1"/>
  <c r="BN199" i="1"/>
  <c r="Z206" i="1"/>
  <c r="BN206" i="1"/>
  <c r="Z218" i="1"/>
  <c r="BN218" i="1"/>
  <c r="Z222" i="1"/>
  <c r="BN222" i="1"/>
  <c r="Z230" i="1"/>
  <c r="BN230" i="1"/>
  <c r="Z234" i="1"/>
  <c r="BN234" i="1"/>
  <c r="Z242" i="1"/>
  <c r="BN242" i="1"/>
  <c r="Z251" i="1"/>
  <c r="BN251" i="1"/>
  <c r="Z255" i="1"/>
  <c r="BN255" i="1"/>
  <c r="Z262" i="1"/>
  <c r="BN262" i="1"/>
  <c r="Z266" i="1"/>
  <c r="BN266" i="1"/>
  <c r="Z270" i="1"/>
  <c r="BN270" i="1"/>
  <c r="Z281" i="1"/>
  <c r="BN281" i="1"/>
  <c r="Z285" i="1"/>
  <c r="BN285" i="1"/>
  <c r="Z299" i="1"/>
  <c r="BN299" i="1"/>
  <c r="Z308" i="1"/>
  <c r="BN308" i="1"/>
  <c r="Z315" i="1"/>
  <c r="Z316" i="1" s="1"/>
  <c r="BN315" i="1"/>
  <c r="BP315" i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BP370" i="1"/>
  <c r="BN370" i="1"/>
  <c r="Z370" i="1"/>
  <c r="BP384" i="1"/>
  <c r="BN384" i="1"/>
  <c r="Z384" i="1"/>
  <c r="BP399" i="1"/>
  <c r="BN399" i="1"/>
  <c r="Z399" i="1"/>
  <c r="Y405" i="1"/>
  <c r="BP404" i="1"/>
  <c r="BN404" i="1"/>
  <c r="Z404" i="1"/>
  <c r="Z405" i="1" s="1"/>
  <c r="BP408" i="1"/>
  <c r="BN408" i="1"/>
  <c r="Z408" i="1"/>
  <c r="BP420" i="1"/>
  <c r="BN420" i="1"/>
  <c r="Z420" i="1"/>
  <c r="BP430" i="1"/>
  <c r="BN430" i="1"/>
  <c r="Z430" i="1"/>
  <c r="BP436" i="1"/>
  <c r="BN436" i="1"/>
  <c r="Z436" i="1"/>
  <c r="BP448" i="1"/>
  <c r="BN448" i="1"/>
  <c r="Z448" i="1"/>
  <c r="BP462" i="1"/>
  <c r="BN462" i="1"/>
  <c r="Z462" i="1"/>
  <c r="BP488" i="1"/>
  <c r="BN488" i="1"/>
  <c r="Z488" i="1"/>
  <c r="BP496" i="1"/>
  <c r="BN496" i="1"/>
  <c r="Z496" i="1"/>
  <c r="BP501" i="1"/>
  <c r="BN501" i="1"/>
  <c r="Z501" i="1"/>
  <c r="Y550" i="1"/>
  <c r="AB671" i="1"/>
  <c r="Y549" i="1"/>
  <c r="BP548" i="1"/>
  <c r="BN548" i="1"/>
  <c r="Z548" i="1"/>
  <c r="Z549" i="1" s="1"/>
  <c r="BP554" i="1"/>
  <c r="BN554" i="1"/>
  <c r="Z554" i="1"/>
  <c r="BP562" i="1"/>
  <c r="BN562" i="1"/>
  <c r="Z562" i="1"/>
  <c r="BP576" i="1"/>
  <c r="BN576" i="1"/>
  <c r="Z576" i="1"/>
  <c r="BP586" i="1"/>
  <c r="BN586" i="1"/>
  <c r="Z586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Y652" i="1"/>
  <c r="Y651" i="1"/>
  <c r="BP650" i="1"/>
  <c r="BN650" i="1"/>
  <c r="Z650" i="1"/>
  <c r="Z651" i="1" s="1"/>
  <c r="Y660" i="1"/>
  <c r="Y659" i="1"/>
  <c r="BP658" i="1"/>
  <c r="BN658" i="1"/>
  <c r="Z658" i="1"/>
  <c r="Z659" i="1" s="1"/>
  <c r="Y372" i="1"/>
  <c r="Y381" i="1"/>
  <c r="Y401" i="1"/>
  <c r="Y400" i="1"/>
  <c r="BP485" i="1"/>
  <c r="BN485" i="1"/>
  <c r="Z485" i="1"/>
  <c r="BP495" i="1"/>
  <c r="BN495" i="1"/>
  <c r="Z495" i="1"/>
  <c r="BP500" i="1"/>
  <c r="BN500" i="1"/>
  <c r="Z500" i="1"/>
  <c r="BP541" i="1"/>
  <c r="BN541" i="1"/>
  <c r="Z541" i="1"/>
  <c r="BP558" i="1"/>
  <c r="BN558" i="1"/>
  <c r="Z558" i="1"/>
  <c r="Y572" i="1"/>
  <c r="BP568" i="1"/>
  <c r="BN568" i="1"/>
  <c r="Z568" i="1"/>
  <c r="BP580" i="1"/>
  <c r="BN580" i="1"/>
  <c r="Z580" i="1"/>
  <c r="BP617" i="1"/>
  <c r="BN617" i="1"/>
  <c r="Z617" i="1"/>
  <c r="BP619" i="1"/>
  <c r="BN619" i="1"/>
  <c r="Z619" i="1"/>
  <c r="BP621" i="1"/>
  <c r="BN621" i="1"/>
  <c r="Z621" i="1"/>
  <c r="Y458" i="1"/>
  <c r="Y466" i="1"/>
  <c r="BP461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BP49" i="1"/>
  <c r="Z51" i="1"/>
  <c r="BN51" i="1"/>
  <c r="Z53" i="1"/>
  <c r="BN53" i="1"/>
  <c r="Y56" i="1"/>
  <c r="Z59" i="1"/>
  <c r="Z60" i="1" s="1"/>
  <c r="BN59" i="1"/>
  <c r="BP59" i="1"/>
  <c r="Z64" i="1"/>
  <c r="BN64" i="1"/>
  <c r="BP64" i="1"/>
  <c r="Z66" i="1"/>
  <c r="BN66" i="1"/>
  <c r="Z68" i="1"/>
  <c r="BN68" i="1"/>
  <c r="Z69" i="1"/>
  <c r="BN69" i="1"/>
  <c r="BP77" i="1"/>
  <c r="BN77" i="1"/>
  <c r="Z77" i="1"/>
  <c r="BP85" i="1"/>
  <c r="BN85" i="1"/>
  <c r="Z85" i="1"/>
  <c r="BP93" i="1"/>
  <c r="BN93" i="1"/>
  <c r="Z93" i="1"/>
  <c r="BP97" i="1"/>
  <c r="BN97" i="1"/>
  <c r="Z97" i="1"/>
  <c r="Y99" i="1"/>
  <c r="Y104" i="1"/>
  <c r="BP101" i="1"/>
  <c r="BN101" i="1"/>
  <c r="Z101" i="1"/>
  <c r="BP110" i="1"/>
  <c r="BN110" i="1"/>
  <c r="Z110" i="1"/>
  <c r="Y120" i="1"/>
  <c r="BP114" i="1"/>
  <c r="BN114" i="1"/>
  <c r="Z114" i="1"/>
  <c r="BP118" i="1"/>
  <c r="BN118" i="1"/>
  <c r="Z118" i="1"/>
  <c r="BP126" i="1"/>
  <c r="BN126" i="1"/>
  <c r="Z126" i="1"/>
  <c r="BP134" i="1"/>
  <c r="BN134" i="1"/>
  <c r="Z134" i="1"/>
  <c r="Y147" i="1"/>
  <c r="BP142" i="1"/>
  <c r="BN142" i="1"/>
  <c r="Z142" i="1"/>
  <c r="BP150" i="1"/>
  <c r="BN150" i="1"/>
  <c r="Z150" i="1"/>
  <c r="Z151" i="1" s="1"/>
  <c r="Y152" i="1"/>
  <c r="G671" i="1"/>
  <c r="Y158" i="1"/>
  <c r="BP155" i="1"/>
  <c r="BN155" i="1"/>
  <c r="Z155" i="1"/>
  <c r="Z157" i="1" s="1"/>
  <c r="Y162" i="1"/>
  <c r="BP176" i="1"/>
  <c r="BN176" i="1"/>
  <c r="Z176" i="1"/>
  <c r="Y180" i="1"/>
  <c r="BP184" i="1"/>
  <c r="BN184" i="1"/>
  <c r="Z184" i="1"/>
  <c r="Z185" i="1" s="1"/>
  <c r="Y186" i="1"/>
  <c r="I671" i="1"/>
  <c r="Y191" i="1"/>
  <c r="BP190" i="1"/>
  <c r="BN190" i="1"/>
  <c r="Z190" i="1"/>
  <c r="Z191" i="1" s="1"/>
  <c r="Y192" i="1"/>
  <c r="Y203" i="1"/>
  <c r="BP194" i="1"/>
  <c r="BN194" i="1"/>
  <c r="Z194" i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Z213" i="1" s="1"/>
  <c r="Y224" i="1"/>
  <c r="BP219" i="1"/>
  <c r="BN219" i="1"/>
  <c r="Z219" i="1"/>
  <c r="BP223" i="1"/>
  <c r="BN223" i="1"/>
  <c r="Z223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H9" i="1"/>
  <c r="Y24" i="1"/>
  <c r="Y55" i="1"/>
  <c r="D671" i="1"/>
  <c r="Y74" i="1"/>
  <c r="BP71" i="1"/>
  <c r="BN71" i="1"/>
  <c r="Z71" i="1"/>
  <c r="BP79" i="1"/>
  <c r="BN79" i="1"/>
  <c r="Z79" i="1"/>
  <c r="Y81" i="1"/>
  <c r="Y90" i="1"/>
  <c r="BP83" i="1"/>
  <c r="BN83" i="1"/>
  <c r="Z83" i="1"/>
  <c r="BP87" i="1"/>
  <c r="BN87" i="1"/>
  <c r="Z87" i="1"/>
  <c r="BP95" i="1"/>
  <c r="BN95" i="1"/>
  <c r="Z95" i="1"/>
  <c r="BP103" i="1"/>
  <c r="BN103" i="1"/>
  <c r="Z103" i="1"/>
  <c r="Y105" i="1"/>
  <c r="E671" i="1"/>
  <c r="Y111" i="1"/>
  <c r="BP108" i="1"/>
  <c r="BN108" i="1"/>
  <c r="Z108" i="1"/>
  <c r="Z111" i="1" s="1"/>
  <c r="BP116" i="1"/>
  <c r="BN116" i="1"/>
  <c r="Z116" i="1"/>
  <c r="BP119" i="1"/>
  <c r="BN119" i="1"/>
  <c r="Z119" i="1"/>
  <c r="Y121" i="1"/>
  <c r="F671" i="1"/>
  <c r="Y129" i="1"/>
  <c r="BP124" i="1"/>
  <c r="BN124" i="1"/>
  <c r="Z124" i="1"/>
  <c r="Z129" i="1" s="1"/>
  <c r="BP128" i="1"/>
  <c r="BN128" i="1"/>
  <c r="Z128" i="1"/>
  <c r="Y130" i="1"/>
  <c r="Y137" i="1"/>
  <c r="BP132" i="1"/>
  <c r="BN132" i="1"/>
  <c r="Z132" i="1"/>
  <c r="Z136" i="1" s="1"/>
  <c r="Y136" i="1"/>
  <c r="BP140" i="1"/>
  <c r="BN140" i="1"/>
  <c r="Z140" i="1"/>
  <c r="BP144" i="1"/>
  <c r="BN144" i="1"/>
  <c r="Z144" i="1"/>
  <c r="BP161" i="1"/>
  <c r="BN161" i="1"/>
  <c r="Z161" i="1"/>
  <c r="Z162" i="1" s="1"/>
  <c r="Y163" i="1"/>
  <c r="Y168" i="1"/>
  <c r="BP165" i="1"/>
  <c r="BN165" i="1"/>
  <c r="Z165" i="1"/>
  <c r="BP178" i="1"/>
  <c r="BN178" i="1"/>
  <c r="Z178" i="1"/>
  <c r="BP196" i="1"/>
  <c r="BN196" i="1"/>
  <c r="Z196" i="1"/>
  <c r="BP200" i="1"/>
  <c r="BN200" i="1"/>
  <c r="Z200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Y343" i="1"/>
  <c r="BP342" i="1"/>
  <c r="BN342" i="1"/>
  <c r="Z342" i="1"/>
  <c r="Z343" i="1" s="1"/>
  <c r="T671" i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Z394" i="1"/>
  <c r="BP392" i="1"/>
  <c r="BN392" i="1"/>
  <c r="Z392" i="1"/>
  <c r="Z411" i="1"/>
  <c r="BP409" i="1"/>
  <c r="BN409" i="1"/>
  <c r="Z409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Y454" i="1"/>
  <c r="X671" i="1"/>
  <c r="Y453" i="1"/>
  <c r="BP445" i="1"/>
  <c r="BN445" i="1"/>
  <c r="Z445" i="1"/>
  <c r="BP465" i="1"/>
  <c r="BN465" i="1"/>
  <c r="Z465" i="1"/>
  <c r="Y467" i="1"/>
  <c r="BP480" i="1"/>
  <c r="BN480" i="1"/>
  <c r="Z480" i="1"/>
  <c r="Y504" i="1"/>
  <c r="BP484" i="1"/>
  <c r="BN484" i="1"/>
  <c r="Z484" i="1"/>
  <c r="BP487" i="1"/>
  <c r="BN487" i="1"/>
  <c r="Z487" i="1"/>
  <c r="BP491" i="1"/>
  <c r="BN491" i="1"/>
  <c r="Z491" i="1"/>
  <c r="BP494" i="1"/>
  <c r="BN494" i="1"/>
  <c r="Z494" i="1"/>
  <c r="BP499" i="1"/>
  <c r="BN499" i="1"/>
  <c r="Z499" i="1"/>
  <c r="BP512" i="1"/>
  <c r="BN512" i="1"/>
  <c r="Z512" i="1"/>
  <c r="Z513" i="1" s="1"/>
  <c r="Y514" i="1"/>
  <c r="Z671" i="1"/>
  <c r="Y518" i="1"/>
  <c r="BP517" i="1"/>
  <c r="BN517" i="1"/>
  <c r="Z517" i="1"/>
  <c r="Z518" i="1" s="1"/>
  <c r="Y519" i="1"/>
  <c r="Y528" i="1"/>
  <c r="BP521" i="1"/>
  <c r="BN521" i="1"/>
  <c r="Z521" i="1"/>
  <c r="BP524" i="1"/>
  <c r="BN524" i="1"/>
  <c r="Z524" i="1"/>
  <c r="BP527" i="1"/>
  <c r="BN527" i="1"/>
  <c r="Z527" i="1"/>
  <c r="Y529" i="1"/>
  <c r="Y532" i="1"/>
  <c r="BP531" i="1"/>
  <c r="BN531" i="1"/>
  <c r="Z531" i="1"/>
  <c r="Z532" i="1" s="1"/>
  <c r="Y533" i="1"/>
  <c r="Y536" i="1"/>
  <c r="BP535" i="1"/>
  <c r="BN535" i="1"/>
  <c r="Z535" i="1"/>
  <c r="Z536" i="1" s="1"/>
  <c r="Y537" i="1"/>
  <c r="AA671" i="1"/>
  <c r="Y545" i="1"/>
  <c r="BP540" i="1"/>
  <c r="BN540" i="1"/>
  <c r="Z540" i="1"/>
  <c r="Y544" i="1"/>
  <c r="BP555" i="1"/>
  <c r="BN555" i="1"/>
  <c r="Z555" i="1"/>
  <c r="Y565" i="1"/>
  <c r="BP559" i="1"/>
  <c r="BN559" i="1"/>
  <c r="Z559" i="1"/>
  <c r="BP563" i="1"/>
  <c r="BN563" i="1"/>
  <c r="Z563" i="1"/>
  <c r="H671" i="1"/>
  <c r="Y173" i="1"/>
  <c r="J671" i="1"/>
  <c r="Y208" i="1"/>
  <c r="L671" i="1"/>
  <c r="Y272" i="1"/>
  <c r="M671" i="1"/>
  <c r="Y289" i="1"/>
  <c r="Y317" i="1"/>
  <c r="S671" i="1"/>
  <c r="Y330" i="1"/>
  <c r="U671" i="1"/>
  <c r="Y366" i="1"/>
  <c r="Y387" i="1"/>
  <c r="Z385" i="1"/>
  <c r="Z387" i="1" s="1"/>
  <c r="BN385" i="1"/>
  <c r="BP386" i="1"/>
  <c r="BN386" i="1"/>
  <c r="Y395" i="1"/>
  <c r="Y394" i="1"/>
  <c r="Z400" i="1"/>
  <c r="BP398" i="1"/>
  <c r="BN398" i="1"/>
  <c r="Z398" i="1"/>
  <c r="Y412" i="1"/>
  <c r="Y411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BP575" i="1"/>
  <c r="BN575" i="1"/>
  <c r="Z575" i="1"/>
  <c r="BP579" i="1"/>
  <c r="BN579" i="1"/>
  <c r="Z579" i="1"/>
  <c r="Y583" i="1"/>
  <c r="BP587" i="1"/>
  <c r="BN587" i="1"/>
  <c r="Z587" i="1"/>
  <c r="Z589" i="1" s="1"/>
  <c r="Y589" i="1"/>
  <c r="V671" i="1"/>
  <c r="Y406" i="1"/>
  <c r="W671" i="1"/>
  <c r="Y428" i="1"/>
  <c r="BP449" i="1"/>
  <c r="BN449" i="1"/>
  <c r="Z449" i="1"/>
  <c r="BP457" i="1"/>
  <c r="BN457" i="1"/>
  <c r="Z457" i="1"/>
  <c r="Z458" i="1" s="1"/>
  <c r="Y459" i="1"/>
  <c r="BP463" i="1"/>
  <c r="BN463" i="1"/>
  <c r="Z463" i="1"/>
  <c r="Y503" i="1"/>
  <c r="BP481" i="1"/>
  <c r="BN481" i="1"/>
  <c r="Z48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2" i="1"/>
  <c r="BN502" i="1"/>
  <c r="Z502" i="1"/>
  <c r="Y509" i="1"/>
  <c r="BP506" i="1"/>
  <c r="BN506" i="1"/>
  <c r="Z506" i="1"/>
  <c r="Z508" i="1" s="1"/>
  <c r="Y513" i="1"/>
  <c r="BP522" i="1"/>
  <c r="BN522" i="1"/>
  <c r="Z522" i="1"/>
  <c r="BP525" i="1"/>
  <c r="BN525" i="1"/>
  <c r="Z525" i="1"/>
  <c r="BP542" i="1"/>
  <c r="BN542" i="1"/>
  <c r="Z542" i="1"/>
  <c r="BP557" i="1"/>
  <c r="BN557" i="1"/>
  <c r="Z557" i="1"/>
  <c r="BP561" i="1"/>
  <c r="BN561" i="1"/>
  <c r="Z561" i="1"/>
  <c r="BP569" i="1"/>
  <c r="BN569" i="1"/>
  <c r="Z569" i="1"/>
  <c r="Y584" i="1"/>
  <c r="BP577" i="1"/>
  <c r="BN577" i="1"/>
  <c r="Z577" i="1"/>
  <c r="Z583" i="1" s="1"/>
  <c r="BP581" i="1"/>
  <c r="BN581" i="1"/>
  <c r="Z581" i="1"/>
  <c r="Y590" i="1"/>
  <c r="BP610" i="1"/>
  <c r="BN610" i="1"/>
  <c r="Z610" i="1"/>
  <c r="BP612" i="1"/>
  <c r="BN612" i="1"/>
  <c r="Z612" i="1"/>
  <c r="Y614" i="1"/>
  <c r="Y634" i="1"/>
  <c r="BP626" i="1"/>
  <c r="BN626" i="1"/>
  <c r="Z626" i="1"/>
  <c r="Y635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48" i="1"/>
  <c r="Y655" i="1"/>
  <c r="BP654" i="1"/>
  <c r="BN654" i="1"/>
  <c r="Z654" i="1"/>
  <c r="Z655" i="1" s="1"/>
  <c r="Y656" i="1"/>
  <c r="Y671" i="1"/>
  <c r="Y477" i="1"/>
  <c r="AC671" i="1"/>
  <c r="Y566" i="1"/>
  <c r="Y594" i="1"/>
  <c r="BP592" i="1"/>
  <c r="BN592" i="1"/>
  <c r="BP593" i="1"/>
  <c r="BN593" i="1"/>
  <c r="Z593" i="1"/>
  <c r="Z594" i="1" s="1"/>
  <c r="Y595" i="1"/>
  <c r="Y613" i="1"/>
  <c r="BP609" i="1"/>
  <c r="BN609" i="1"/>
  <c r="Z609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AE671" i="1"/>
  <c r="Y647" i="1"/>
  <c r="BP645" i="1"/>
  <c r="BN645" i="1"/>
  <c r="Z645" i="1"/>
  <c r="AD671" i="1"/>
  <c r="Z571" i="1" l="1"/>
  <c r="Z167" i="1"/>
  <c r="Z641" i="1"/>
  <c r="Z606" i="1"/>
  <c r="Z565" i="1"/>
  <c r="Z372" i="1"/>
  <c r="Z180" i="1"/>
  <c r="Z623" i="1"/>
  <c r="Z437" i="1"/>
  <c r="Z647" i="1"/>
  <c r="Z503" i="1"/>
  <c r="Z466" i="1"/>
  <c r="Z427" i="1"/>
  <c r="Z301" i="1"/>
  <c r="Z289" i="1"/>
  <c r="Z258" i="1"/>
  <c r="Z224" i="1"/>
  <c r="Z146" i="1"/>
  <c r="Z365" i="1"/>
  <c r="Z98" i="1"/>
  <c r="Z55" i="1"/>
  <c r="Z36" i="1"/>
  <c r="Z238" i="1"/>
  <c r="Z104" i="1"/>
  <c r="Z80" i="1"/>
  <c r="Y663" i="1"/>
  <c r="Z613" i="1"/>
  <c r="Z634" i="1"/>
  <c r="Z544" i="1"/>
  <c r="Z528" i="1"/>
  <c r="Z453" i="1"/>
  <c r="Z381" i="1"/>
  <c r="Z246" i="1"/>
  <c r="Z89" i="1"/>
  <c r="Y661" i="1"/>
  <c r="Z311" i="1"/>
  <c r="Z202" i="1"/>
  <c r="Z120" i="1"/>
  <c r="Z73" i="1"/>
  <c r="Y665" i="1"/>
  <c r="Y662" i="1"/>
  <c r="Y664" i="1" l="1"/>
  <c r="Z666" i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<sst xmlns="http://schemas.openxmlformats.org/spreadsheetml/2006/main" count="3121" uniqueCount="1075">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</sst>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45634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0.75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100</v>
      </c>
      <c r="Y51" s="774">
        <f t="shared" si="6"/>
        <v>100.8</v>
      </c>
      <c r="Z51" s="36">
        <f>IFERROR(IF(Y51=0,"",ROUNDUP(Y51/H51,0)*0.02175),"")</f>
        <v>0.19574999999999998</v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104.28571428571429</v>
      </c>
      <c r="BN51" s="64">
        <f t="shared" si="8"/>
        <v>105.12</v>
      </c>
      <c r="BO51" s="64">
        <f t="shared" si="9"/>
        <v>0.15943877551020408</v>
      </c>
      <c r="BP51" s="64">
        <f t="shared" si="10"/>
        <v>0.1607142857142857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8.9285714285714288</v>
      </c>
      <c r="Y55" s="775">
        <f>IFERROR(Y49/H49,"0")+IFERROR(Y50/H50,"0")+IFERROR(Y51/H51,"0")+IFERROR(Y52/H52,"0")+IFERROR(Y53/H53,"0")+IFERROR(Y54/H54,"0")</f>
        <v>9</v>
      </c>
      <c r="Z55" s="775">
        <f>IFERROR(IF(Z49="",0,Z49),"0")+IFERROR(IF(Z50="",0,Z50),"0")+IFERROR(IF(Z51="",0,Z51),"0")+IFERROR(IF(Z52="",0,Z52),"0")+IFERROR(IF(Z53="",0,Z53),"0")+IFERROR(IF(Z54="",0,Z54),"0")</f>
        <v>0.19574999999999998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100</v>
      </c>
      <c r="Y56" s="775">
        <f>IFERROR(SUM(Y49:Y54),"0")</f>
        <v>100.8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300</v>
      </c>
      <c r="Y139" s="774">
        <f t="shared" ref="Y139:Y145" si="31">IFERROR(IF(X139="",0,CEILING((X139/$H139),1)*$H139),"")</f>
        <v>307.8</v>
      </c>
      <c r="Z139" s="36">
        <f>IFERROR(IF(Y139=0,"",ROUNDUP(Y139/H139,0)*0.02175),"")</f>
        <v>0.8264999999999999</v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320.66666666666663</v>
      </c>
      <c r="BN139" s="64">
        <f t="shared" ref="BN139:BN145" si="33">IFERROR(Y139*I139/H139,"0")</f>
        <v>329.00400000000002</v>
      </c>
      <c r="BO139" s="64">
        <f t="shared" ref="BO139:BO145" si="34">IFERROR(1/J139*(X139/H139),"0")</f>
        <v>0.66137566137566139</v>
      </c>
      <c r="BP139" s="64">
        <f t="shared" ref="BP139:BP145" si="35">IFERROR(1/J139*(Y139/H139),"0")</f>
        <v>0.67857142857142849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37.037037037037038</v>
      </c>
      <c r="Y146" s="775">
        <f>IFERROR(Y139/H139,"0")+IFERROR(Y140/H140,"0")+IFERROR(Y141/H141,"0")+IFERROR(Y142/H142,"0")+IFERROR(Y143/H143,"0")+IFERROR(Y144/H144,"0")+IFERROR(Y145/H145,"0")</f>
        <v>38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0.8264999999999999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300</v>
      </c>
      <c r="Y147" s="775">
        <f>IFERROR(SUM(Y139:Y145),"0")</f>
        <v>307.8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100</v>
      </c>
      <c r="Y227" s="774">
        <f t="shared" ref="Y227:Y237" si="46">IFERROR(IF(X227="",0,CEILING((X227/$H227),1)*$H227),"")</f>
        <v>105.3</v>
      </c>
      <c r="Z227" s="36">
        <f>IFERROR(IF(Y227=0,"",ROUNDUP(Y227/H227,0)*0.02175),"")</f>
        <v>0.28275</v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106.96296296296296</v>
      </c>
      <c r="BN227" s="64">
        <f t="shared" ref="BN227:BN237" si="48">IFERROR(Y227*I227/H227,"0")</f>
        <v>112.63199999999999</v>
      </c>
      <c r="BO227" s="64">
        <f t="shared" ref="BO227:BO237" si="49">IFERROR(1/J227*(X227/H227),"0")</f>
        <v>0.22045855379188711</v>
      </c>
      <c r="BP227" s="64">
        <f t="shared" ref="BP227:BP237" si="50">IFERROR(1/J227*(Y227/H227),"0")</f>
        <v>0.23214285714285712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100</v>
      </c>
      <c r="Y229" s="774">
        <f t="shared" si="46"/>
        <v>105.3</v>
      </c>
      <c r="Z229" s="36">
        <f>IFERROR(IF(Y229=0,"",ROUNDUP(Y229/H229,0)*0.02175),"")</f>
        <v>0.28275</v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106.74074074074076</v>
      </c>
      <c r="BN229" s="64">
        <f t="shared" si="48"/>
        <v>112.39800000000001</v>
      </c>
      <c r="BO229" s="64">
        <f t="shared" si="49"/>
        <v>0.22045855379188711</v>
      </c>
      <c r="BP229" s="64">
        <f t="shared" si="50"/>
        <v>0.23214285714285712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100</v>
      </c>
      <c r="Y231" s="774">
        <f t="shared" si="46"/>
        <v>100.8</v>
      </c>
      <c r="Z231" s="36">
        <f>IFERROR(IF(Y231=0,"",ROUNDUP(Y231/H231,0)*0.00651),"")</f>
        <v>0.27342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111.25</v>
      </c>
      <c r="BN231" s="64">
        <f t="shared" si="48"/>
        <v>112.13999999999999</v>
      </c>
      <c r="BO231" s="64">
        <f t="shared" si="49"/>
        <v>0.22893772893772898</v>
      </c>
      <c r="BP231" s="64">
        <f t="shared" si="50"/>
        <v>0.23076923076923078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100</v>
      </c>
      <c r="Y233" s="774">
        <f t="shared" si="46"/>
        <v>100.8</v>
      </c>
      <c r="Z233" s="36">
        <f>IFERROR(IF(Y233=0,"",ROUNDUP(Y233/H233,0)*0.00753),"")</f>
        <v>0.31625999999999999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111.33333333333333</v>
      </c>
      <c r="BN233" s="64">
        <f t="shared" si="48"/>
        <v>112.224</v>
      </c>
      <c r="BO233" s="64">
        <f t="shared" si="49"/>
        <v>0.26709401709401709</v>
      </c>
      <c r="BP233" s="64">
        <f t="shared" si="50"/>
        <v>0.26923076923076922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100</v>
      </c>
      <c r="Y234" s="774">
        <f t="shared" si="46"/>
        <v>100.8</v>
      </c>
      <c r="Z234" s="36">
        <f>IFERROR(IF(Y234=0,"",ROUNDUP(Y234/H234,0)*0.00753),"")</f>
        <v>0.31625999999999999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111.33333333333333</v>
      </c>
      <c r="BN234" s="64">
        <f t="shared" si="48"/>
        <v>112.224</v>
      </c>
      <c r="BO234" s="64">
        <f t="shared" si="49"/>
        <v>0.26709401709401709</v>
      </c>
      <c r="BP234" s="64">
        <f t="shared" si="50"/>
        <v>0.26923076923076922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100</v>
      </c>
      <c r="Y237" s="774">
        <f t="shared" si="46"/>
        <v>100.8</v>
      </c>
      <c r="Z237" s="36">
        <f>IFERROR(IF(Y237=0,"",ROUNDUP(Y237/H237,0)*0.00651),"")</f>
        <v>0.27342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110.75000000000001</v>
      </c>
      <c r="BN237" s="64">
        <f t="shared" si="48"/>
        <v>111.63600000000001</v>
      </c>
      <c r="BO237" s="64">
        <f t="shared" si="49"/>
        <v>0.22893772893772898</v>
      </c>
      <c r="BP237" s="64">
        <f t="shared" si="50"/>
        <v>0.23076923076923078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191.35802469135803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194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1.7448600000000001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600</v>
      </c>
      <c r="Y239" s="775">
        <f>IFERROR(SUM(Y227:Y237),"0")</f>
        <v>613.79999999999995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hidden="1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3000</v>
      </c>
      <c r="Y416" s="774">
        <f t="shared" ref="Y416:Y426" si="81">IFERROR(IF(X416="",0,CEILING((X416/$H416),1)*$H416),"")</f>
        <v>3000</v>
      </c>
      <c r="Z416" s="36">
        <f>IFERROR(IF(Y416=0,"",ROUNDUP(Y416/H416,0)*0.02039),"")</f>
        <v>4.0779999999999994</v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3096</v>
      </c>
      <c r="BN416" s="64">
        <f t="shared" ref="BN416:BN426" si="83">IFERROR(Y416*I416/H416,"0")</f>
        <v>3096</v>
      </c>
      <c r="BO416" s="64">
        <f t="shared" ref="BO416:BO426" si="84">IFERROR(1/J416*(X416/H416),"0")</f>
        <v>4.1666666666666661</v>
      </c>
      <c r="BP416" s="64">
        <f t="shared" ref="BP416:BP426" si="85">IFERROR(1/J416*(Y416/H416),"0")</f>
        <v>4.1666666666666661</v>
      </c>
    </row>
    <row r="417" spans="1:68" ht="27" hidden="1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1000</v>
      </c>
      <c r="Y418" s="774">
        <f t="shared" si="81"/>
        <v>1005</v>
      </c>
      <c r="Z418" s="36">
        <f>IFERROR(IF(Y418=0,"",ROUNDUP(Y418/H418,0)*0.02039),"")</f>
        <v>1.3661299999999998</v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1032</v>
      </c>
      <c r="BN418" s="64">
        <f t="shared" si="83"/>
        <v>1037.1600000000001</v>
      </c>
      <c r="BO418" s="64">
        <f t="shared" si="84"/>
        <v>1.3888888888888888</v>
      </c>
      <c r="BP418" s="64">
        <f t="shared" si="85"/>
        <v>1.3958333333333333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3000</v>
      </c>
      <c r="Y421" s="774">
        <f t="shared" si="81"/>
        <v>3000</v>
      </c>
      <c r="Z421" s="36">
        <f>IFERROR(IF(Y421=0,"",ROUNDUP(Y421/H421,0)*0.02039),"")</f>
        <v>4.0779999999999994</v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3096</v>
      </c>
      <c r="BN421" s="64">
        <f t="shared" si="83"/>
        <v>3096</v>
      </c>
      <c r="BO421" s="64">
        <f t="shared" si="84"/>
        <v>4.1666666666666661</v>
      </c>
      <c r="BP421" s="64">
        <f t="shared" si="85"/>
        <v>4.1666666666666661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466.66666666666669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467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9.5221299999999989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7000</v>
      </c>
      <c r="Y428" s="775">
        <f>IFERROR(SUM(Y416:Y426),"0")</f>
        <v>7005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2160</v>
      </c>
      <c r="Y430" s="774">
        <f>IFERROR(IF(X430="",0,CEILING((X430/$H430),1)*$H430),"")</f>
        <v>2160</v>
      </c>
      <c r="Z430" s="36">
        <f>IFERROR(IF(Y430=0,"",ROUNDUP(Y430/H430,0)*0.02175),"")</f>
        <v>3.1319999999999997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2229.1200000000003</v>
      </c>
      <c r="BN430" s="64">
        <f>IFERROR(Y430*I430/H430,"0")</f>
        <v>2229.1200000000003</v>
      </c>
      <c r="BO430" s="64">
        <f>IFERROR(1/J430*(X430/H430),"0")</f>
        <v>3</v>
      </c>
      <c r="BP430" s="64">
        <f>IFERROR(1/J430*(Y430/H430),"0")</f>
        <v>3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144</v>
      </c>
      <c r="Y432" s="775">
        <f>IFERROR(Y430/H430,"0")+IFERROR(Y431/H431,"0")</f>
        <v>144</v>
      </c>
      <c r="Z432" s="775">
        <f>IFERROR(IF(Z430="",0,Z430),"0")+IFERROR(IF(Z431="",0,Z431),"0")</f>
        <v>3.1319999999999997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2160</v>
      </c>
      <c r="Y433" s="775">
        <f>IFERROR(SUM(Y430:Y431),"0")</f>
        <v>2160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200</v>
      </c>
      <c r="Y451" s="774">
        <f t="shared" si="86"/>
        <v>204</v>
      </c>
      <c r="Z451" s="36">
        <f t="shared" si="87"/>
        <v>0.36974999999999997</v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208</v>
      </c>
      <c r="BN451" s="64">
        <f t="shared" si="89"/>
        <v>212.16</v>
      </c>
      <c r="BO451" s="64">
        <f t="shared" si="90"/>
        <v>0.29761904761904762</v>
      </c>
      <c r="BP451" s="64">
        <f t="shared" si="91"/>
        <v>0.30357142857142855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16.666666666666668</v>
      </c>
      <c r="Y453" s="775">
        <f>IFERROR(Y445/H445,"0")+IFERROR(Y446/H446,"0")+IFERROR(Y447/H447,"0")+IFERROR(Y448/H448,"0")+IFERROR(Y449/H449,"0")+IFERROR(Y450/H450,"0")+IFERROR(Y451/H451,"0")+IFERROR(Y452/H452,"0")</f>
        <v>17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0.36974999999999997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200</v>
      </c>
      <c r="Y454" s="775">
        <f>IFERROR(SUM(Y445:Y452),"0")</f>
        <v>204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500</v>
      </c>
      <c r="Y461" s="774">
        <f>IFERROR(IF(X461="",0,CEILING((X461/$H461),1)*$H461),"")</f>
        <v>504</v>
      </c>
      <c r="Z461" s="36">
        <f>IFERROR(IF(Y461=0,"",ROUNDUP(Y461/H461,0)*0.02175),"")</f>
        <v>1.218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531.33333333333337</v>
      </c>
      <c r="BN461" s="64">
        <f>IFERROR(Y461*I461/H461,"0")</f>
        <v>535.58400000000006</v>
      </c>
      <c r="BO461" s="64">
        <f>IFERROR(1/J461*(X461/H461),"0")</f>
        <v>0.99206349206349209</v>
      </c>
      <c r="BP461" s="64">
        <f>IFERROR(1/J461*(Y461/H461),"0")</f>
        <v>1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300</v>
      </c>
      <c r="Y464" s="774">
        <f>IFERROR(IF(X464="",0,CEILING((X464/$H464),1)*$H464),"")</f>
        <v>300</v>
      </c>
      <c r="Z464" s="36">
        <f>IFERROR(IF(Y464=0,"",ROUNDUP(Y464/H464,0)*0.00753),"")</f>
        <v>0.94125000000000003</v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335.50000000000006</v>
      </c>
      <c r="BN464" s="64">
        <f>IFERROR(Y464*I464/H464,"0")</f>
        <v>335.50000000000006</v>
      </c>
      <c r="BO464" s="64">
        <f>IFERROR(1/J464*(X464/H464),"0")</f>
        <v>0.80128205128205121</v>
      </c>
      <c r="BP464" s="64">
        <f>IFERROR(1/J464*(Y464/H464),"0")</f>
        <v>0.80128205128205121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180.55555555555554</v>
      </c>
      <c r="Y466" s="775">
        <f>IFERROR(Y461/H461,"0")+IFERROR(Y462/H462,"0")+IFERROR(Y463/H463,"0")+IFERROR(Y464/H464,"0")+IFERROR(Y465/H465,"0")</f>
        <v>181</v>
      </c>
      <c r="Z466" s="775">
        <f>IFERROR(IF(Z461="",0,Z461),"0")+IFERROR(IF(Z462="",0,Z462),"0")+IFERROR(IF(Z463="",0,Z463),"0")+IFERROR(IF(Z464="",0,Z464),"0")+IFERROR(IF(Z465="",0,Z465),"0")</f>
        <v>2.1592500000000001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800</v>
      </c>
      <c r="Y467" s="775">
        <f>IFERROR(SUM(Y461:Y465),"0")</f>
        <v>804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1000</v>
      </c>
      <c r="Y557" s="774">
        <f t="shared" si="103"/>
        <v>1003.2</v>
      </c>
      <c r="Z557" s="36">
        <f t="shared" si="104"/>
        <v>2.2724000000000002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1068.1818181818182</v>
      </c>
      <c r="BN557" s="64">
        <f t="shared" si="106"/>
        <v>1071.5999999999999</v>
      </c>
      <c r="BO557" s="64">
        <f t="shared" si="107"/>
        <v>1.821095571095571</v>
      </c>
      <c r="BP557" s="64">
        <f t="shared" si="108"/>
        <v>1.8269230769230771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1000</v>
      </c>
      <c r="Y559" s="774">
        <f t="shared" si="103"/>
        <v>1003.2</v>
      </c>
      <c r="Z559" s="36">
        <f t="shared" si="104"/>
        <v>2.2724000000000002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1068.1818181818182</v>
      </c>
      <c r="BN559" s="64">
        <f t="shared" si="106"/>
        <v>1071.5999999999999</v>
      </c>
      <c r="BO559" s="64">
        <f t="shared" si="107"/>
        <v>1.821095571095571</v>
      </c>
      <c r="BP559" s="64">
        <f t="shared" si="108"/>
        <v>1.8269230769230771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500</v>
      </c>
      <c r="Y563" s="774">
        <f t="shared" si="103"/>
        <v>500.40000000000003</v>
      </c>
      <c r="Z563" s="36">
        <f>IFERROR(IF(Y563=0,"",ROUNDUP(Y563/H563,0)*0.00902),"")</f>
        <v>1.2537800000000001</v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529.16666666666663</v>
      </c>
      <c r="BN563" s="64">
        <f t="shared" si="106"/>
        <v>529.59</v>
      </c>
      <c r="BO563" s="64">
        <f t="shared" si="107"/>
        <v>1.0521885521885521</v>
      </c>
      <c r="BP563" s="64">
        <f t="shared" si="108"/>
        <v>1.053030303030303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517.67676767676767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519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5.7985800000000003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2500</v>
      </c>
      <c r="Y566" s="775">
        <f>IFERROR(SUM(Y554:Y564),"0")</f>
        <v>2506.8000000000002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hidden="1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500</v>
      </c>
      <c r="Y574" s="774">
        <f t="shared" ref="Y574:Y582" si="109">IFERROR(IF(X574="",0,CEILING((X574/$H574),1)*$H574),"")</f>
        <v>501.6</v>
      </c>
      <c r="Z574" s="36">
        <f>IFERROR(IF(Y574=0,"",ROUNDUP(Y574/H574,0)*0.01196),"")</f>
        <v>1.1362000000000001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534.09090909090912</v>
      </c>
      <c r="BN574" s="64">
        <f t="shared" ref="BN574:BN582" si="111">IFERROR(Y574*I574/H574,"0")</f>
        <v>535.79999999999995</v>
      </c>
      <c r="BO574" s="64">
        <f t="shared" ref="BO574:BO582" si="112">IFERROR(1/J574*(X574/H574),"0")</f>
        <v>0.91054778554778548</v>
      </c>
      <c r="BP574" s="64">
        <f t="shared" ref="BP574:BP582" si="113">IFERROR(1/J574*(Y574/H574),"0")</f>
        <v>0.91346153846153855</v>
      </c>
    </row>
    <row r="575" spans="1:68" ht="27" hidden="1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1000</v>
      </c>
      <c r="Y576" s="774">
        <f t="shared" si="109"/>
        <v>1003.2</v>
      </c>
      <c r="Z576" s="36">
        <f>IFERROR(IF(Y576=0,"",ROUNDUP(Y576/H576,0)*0.01196),"")</f>
        <v>2.2724000000000002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1068.1818181818182</v>
      </c>
      <c r="BN576" s="64">
        <f t="shared" si="111"/>
        <v>1071.5999999999999</v>
      </c>
      <c r="BO576" s="64">
        <f t="shared" si="112"/>
        <v>1.821095571095571</v>
      </c>
      <c r="BP576" s="64">
        <f t="shared" si="113"/>
        <v>1.8269230769230771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284.09090909090907</v>
      </c>
      <c r="Y583" s="775">
        <f>IFERROR(Y574/H574,"0")+IFERROR(Y575/H575,"0")+IFERROR(Y576/H576,"0")+IFERROR(Y577/H577,"0")+IFERROR(Y578/H578,"0")+IFERROR(Y579/H579,"0")+IFERROR(Y580/H580,"0")+IFERROR(Y581/H581,"0")+IFERROR(Y582/H582,"0")</f>
        <v>285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3.4086000000000003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1500</v>
      </c>
      <c r="Y584" s="775">
        <f>IFERROR(SUM(Y574:Y582),"0")</f>
        <v>1504.8000000000002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500</v>
      </c>
      <c r="Y601" s="774">
        <f t="shared" si="114"/>
        <v>504</v>
      </c>
      <c r="Z601" s="36">
        <f>IFERROR(IF(Y601=0,"",ROUNDUP(Y601/H601,0)*0.02175),"")</f>
        <v>0.91349999999999998</v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520</v>
      </c>
      <c r="BN601" s="64">
        <f t="shared" si="116"/>
        <v>524.16</v>
      </c>
      <c r="BO601" s="64">
        <f t="shared" si="117"/>
        <v>0.74404761904761896</v>
      </c>
      <c r="BP601" s="64">
        <f t="shared" si="118"/>
        <v>0.75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41.666666666666664</v>
      </c>
      <c r="Y606" s="775">
        <f>IFERROR(Y599/H599,"0")+IFERROR(Y600/H600,"0")+IFERROR(Y601/H601,"0")+IFERROR(Y602/H602,"0")+IFERROR(Y603/H603,"0")+IFERROR(Y604/H604,"0")+IFERROR(Y605/H605,"0")</f>
        <v>42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0.91349999999999998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500</v>
      </c>
      <c r="Y607" s="775">
        <f>IFERROR(SUM(Y599:Y605),"0")</f>
        <v>504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15660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15711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16399.079114959117</v>
      </c>
      <c r="Y662" s="775">
        <f>IFERROR(SUM(BN22:BN658),"0")</f>
        <v>16453.252000000004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26</v>
      </c>
      <c r="Y663" s="38">
        <f>ROUNDUP(SUM(BP22:BP658),0)</f>
        <v>26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17049.079114959117</v>
      </c>
      <c r="Y664" s="775">
        <f>GrossWeightTotalR+PalletQtyTotalR*25</f>
        <v>17103.252000000004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1888.6468654801988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1896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28.070920000000001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100.8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307.8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613.79999999999995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9165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1008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4011.6000000000004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504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 888,65"/>
        <filter val="100,00"/>
        <filter val="144,00"/>
        <filter val="15 660,00"/>
        <filter val="16 399,08"/>
        <filter val="16,67"/>
        <filter val="17 049,08"/>
        <filter val="180,56"/>
        <filter val="191,36"/>
        <filter val="2 160,00"/>
        <filter val="2 500,00"/>
        <filter val="200,00"/>
        <filter val="26"/>
        <filter val="284,09"/>
        <filter val="3 000,00"/>
        <filter val="300,00"/>
        <filter val="37,04"/>
        <filter val="41,67"/>
        <filter val="466,67"/>
        <filter val="500,00"/>
        <filter val="517,68"/>
        <filter val="600,00"/>
        <filter val="7 000,00"/>
        <filter val="8,93"/>
        <filter val="800,00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