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7AE5FC-1800-471B-B17C-27E85ED30C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Y660" i="1" s="1"/>
  <c r="X656" i="1"/>
  <c r="X655" i="1"/>
  <c r="BO654" i="1"/>
  <c r="BM654" i="1"/>
  <c r="Y654" i="1"/>
  <c r="X652" i="1"/>
  <c r="X651" i="1"/>
  <c r="BO650" i="1"/>
  <c r="BM650" i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P622" i="1" s="1"/>
  <c r="BO621" i="1"/>
  <c r="BM621" i="1"/>
  <c r="Y621" i="1"/>
  <c r="BP621" i="1" s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BP617" i="1" s="1"/>
  <c r="BO616" i="1"/>
  <c r="BM616" i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BP587" i="1" s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P575" i="1" s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BP540" i="1" s="1"/>
  <c r="P540" i="1"/>
  <c r="X537" i="1"/>
  <c r="X536" i="1"/>
  <c r="BO535" i="1"/>
  <c r="BM535" i="1"/>
  <c r="Y535" i="1"/>
  <c r="Y537" i="1" s="1"/>
  <c r="P535" i="1"/>
  <c r="X533" i="1"/>
  <c r="X532" i="1"/>
  <c r="BO531" i="1"/>
  <c r="BM531" i="1"/>
  <c r="Y531" i="1"/>
  <c r="Y533" i="1" s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O506" i="1"/>
  <c r="BM506" i="1"/>
  <c r="Y506" i="1"/>
  <c r="P506" i="1"/>
  <c r="X504" i="1"/>
  <c r="X503" i="1"/>
  <c r="BO502" i="1"/>
  <c r="BM502" i="1"/>
  <c r="Y502" i="1"/>
  <c r="BP502" i="1" s="1"/>
  <c r="P502" i="1"/>
  <c r="BO501" i="1"/>
  <c r="BM501" i="1"/>
  <c r="Y501" i="1"/>
  <c r="BP501" i="1" s="1"/>
  <c r="BO500" i="1"/>
  <c r="BM500" i="1"/>
  <c r="Y500" i="1"/>
  <c r="BP500" i="1" s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O483" i="1"/>
  <c r="BM483" i="1"/>
  <c r="Y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P431" i="1"/>
  <c r="BO430" i="1"/>
  <c r="BM430" i="1"/>
  <c r="Y430" i="1"/>
  <c r="BP430" i="1" s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Z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X395" i="1"/>
  <c r="X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Z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Z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BN190" i="1" s="1"/>
  <c r="P190" i="1"/>
  <c r="X186" i="1"/>
  <c r="X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Z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G671" i="1" s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71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Y81" i="1" s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D671" i="1" s="1"/>
  <c r="P64" i="1"/>
  <c r="X61" i="1"/>
  <c r="X60" i="1"/>
  <c r="BO59" i="1"/>
  <c r="BM59" i="1"/>
  <c r="Y59" i="1"/>
  <c r="Y61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5" i="1" s="1"/>
  <c r="BO22" i="1"/>
  <c r="BM22" i="1"/>
  <c r="X662" i="1" s="1"/>
  <c r="Y22" i="1"/>
  <c r="P22" i="1"/>
  <c r="H10" i="1"/>
  <c r="A9" i="1"/>
  <c r="A10" i="1" s="1"/>
  <c r="D7" i="1"/>
  <c r="Q6" i="1"/>
  <c r="P2" i="1"/>
  <c r="Z52" i="1" l="1"/>
  <c r="BN52" i="1"/>
  <c r="Z67" i="1"/>
  <c r="BN67" i="1"/>
  <c r="Z70" i="1"/>
  <c r="BN70" i="1"/>
  <c r="Z84" i="1"/>
  <c r="BN84" i="1"/>
  <c r="Z94" i="1"/>
  <c r="BN94" i="1"/>
  <c r="Z115" i="1"/>
  <c r="BN115" i="1"/>
  <c r="Z117" i="1"/>
  <c r="BN117" i="1"/>
  <c r="Z125" i="1"/>
  <c r="BN125" i="1"/>
  <c r="Z139" i="1"/>
  <c r="BN139" i="1"/>
  <c r="Z149" i="1"/>
  <c r="BN149" i="1"/>
  <c r="Y152" i="1"/>
  <c r="Z244" i="1"/>
  <c r="BN244" i="1"/>
  <c r="Z257" i="1"/>
  <c r="BN257" i="1"/>
  <c r="Z268" i="1"/>
  <c r="BN268" i="1"/>
  <c r="Z283" i="1"/>
  <c r="BN283" i="1"/>
  <c r="Z306" i="1"/>
  <c r="BN306" i="1"/>
  <c r="Z397" i="1"/>
  <c r="BN397" i="1"/>
  <c r="Y400" i="1"/>
  <c r="Z416" i="1"/>
  <c r="BN416" i="1"/>
  <c r="Y427" i="1"/>
  <c r="BN424" i="1"/>
  <c r="Z650" i="1"/>
  <c r="Z651" i="1" s="1"/>
  <c r="BN650" i="1"/>
  <c r="BP650" i="1"/>
  <c r="Y651" i="1"/>
  <c r="Z658" i="1"/>
  <c r="Z659" i="1" s="1"/>
  <c r="BN658" i="1"/>
  <c r="BP658" i="1"/>
  <c r="Y659" i="1"/>
  <c r="BN160" i="1"/>
  <c r="Y163" i="1"/>
  <c r="Z179" i="1"/>
  <c r="BN179" i="1"/>
  <c r="Z199" i="1"/>
  <c r="BN199" i="1"/>
  <c r="Z216" i="1"/>
  <c r="BN216" i="1"/>
  <c r="BN228" i="1"/>
  <c r="BN236" i="1"/>
  <c r="Z359" i="1"/>
  <c r="BN359" i="1"/>
  <c r="Z371" i="1"/>
  <c r="BN371" i="1"/>
  <c r="Y394" i="1"/>
  <c r="Z430" i="1"/>
  <c r="BN430" i="1"/>
  <c r="Y433" i="1"/>
  <c r="Z435" i="1"/>
  <c r="BN435" i="1"/>
  <c r="BP435" i="1"/>
  <c r="Z436" i="1"/>
  <c r="BN436" i="1"/>
  <c r="Y437" i="1"/>
  <c r="Z452" i="1"/>
  <c r="BN452" i="1"/>
  <c r="Z499" i="1"/>
  <c r="BN499" i="1"/>
  <c r="Z502" i="1"/>
  <c r="BN502" i="1"/>
  <c r="Z531" i="1"/>
  <c r="Z532" i="1" s="1"/>
  <c r="BN531" i="1"/>
  <c r="BP531" i="1"/>
  <c r="Y532" i="1"/>
  <c r="Z535" i="1"/>
  <c r="Z536" i="1" s="1"/>
  <c r="BN535" i="1"/>
  <c r="BP535" i="1"/>
  <c r="Y536" i="1"/>
  <c r="Z540" i="1"/>
  <c r="BN540" i="1"/>
  <c r="Z559" i="1"/>
  <c r="BN559" i="1"/>
  <c r="Z575" i="1"/>
  <c r="BN575" i="1"/>
  <c r="Z587" i="1"/>
  <c r="BN587" i="1"/>
  <c r="Z616" i="1"/>
  <c r="BN616" i="1"/>
  <c r="BP616" i="1"/>
  <c r="Z617" i="1"/>
  <c r="BN617" i="1"/>
  <c r="Z618" i="1"/>
  <c r="BN618" i="1"/>
  <c r="Z619" i="1"/>
  <c r="BN619" i="1"/>
  <c r="Z620" i="1"/>
  <c r="BN620" i="1"/>
  <c r="Z621" i="1"/>
  <c r="BN621" i="1"/>
  <c r="Z622" i="1"/>
  <c r="BN622" i="1"/>
  <c r="Y623" i="1"/>
  <c r="BP141" i="1"/>
  <c r="BN141" i="1"/>
  <c r="Z141" i="1"/>
  <c r="BP156" i="1"/>
  <c r="BN156" i="1"/>
  <c r="Z156" i="1"/>
  <c r="BP197" i="1"/>
  <c r="BN197" i="1"/>
  <c r="Z197" i="1"/>
  <c r="BP212" i="1"/>
  <c r="BN212" i="1"/>
  <c r="Z212" i="1"/>
  <c r="BP222" i="1"/>
  <c r="BN222" i="1"/>
  <c r="Z222" i="1"/>
  <c r="BP285" i="1"/>
  <c r="BN285" i="1"/>
  <c r="Z285" i="1"/>
  <c r="BP379" i="1"/>
  <c r="BN379" i="1"/>
  <c r="Z379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BP498" i="1"/>
  <c r="Z498" i="1"/>
  <c r="Y529" i="1"/>
  <c r="BP521" i="1"/>
  <c r="BN521" i="1"/>
  <c r="Z521" i="1"/>
  <c r="BP581" i="1"/>
  <c r="BN581" i="1"/>
  <c r="Z581" i="1"/>
  <c r="BP600" i="1"/>
  <c r="BN600" i="1"/>
  <c r="Z600" i="1"/>
  <c r="BP604" i="1"/>
  <c r="BN604" i="1"/>
  <c r="Z604" i="1"/>
  <c r="BP638" i="1"/>
  <c r="BN638" i="1"/>
  <c r="Z638" i="1"/>
  <c r="BP640" i="1"/>
  <c r="BN640" i="1"/>
  <c r="Z640" i="1"/>
  <c r="BP127" i="1"/>
  <c r="BN127" i="1"/>
  <c r="Z127" i="1"/>
  <c r="BP177" i="1"/>
  <c r="BN177" i="1"/>
  <c r="Z177" i="1"/>
  <c r="BP234" i="1"/>
  <c r="BN234" i="1"/>
  <c r="Z234" i="1"/>
  <c r="BP251" i="1"/>
  <c r="BN251" i="1"/>
  <c r="Z251" i="1"/>
  <c r="BP262" i="1"/>
  <c r="BN262" i="1"/>
  <c r="Z262" i="1"/>
  <c r="BP270" i="1"/>
  <c r="BN270" i="1"/>
  <c r="Z270" i="1"/>
  <c r="BP308" i="1"/>
  <c r="BN308" i="1"/>
  <c r="Z308" i="1"/>
  <c r="BP357" i="1"/>
  <c r="BN357" i="1"/>
  <c r="Z357" i="1"/>
  <c r="BP369" i="1"/>
  <c r="BN369" i="1"/>
  <c r="Z369" i="1"/>
  <c r="BP399" i="1"/>
  <c r="BN399" i="1"/>
  <c r="Z399" i="1"/>
  <c r="BP482" i="1"/>
  <c r="BN482" i="1"/>
  <c r="Z482" i="1"/>
  <c r="BP490" i="1"/>
  <c r="BN490" i="1"/>
  <c r="Z490" i="1"/>
  <c r="Y519" i="1"/>
  <c r="Y518" i="1"/>
  <c r="BP517" i="1"/>
  <c r="BN517" i="1"/>
  <c r="Z517" i="1"/>
  <c r="Z518" i="1" s="1"/>
  <c r="BP527" i="1"/>
  <c r="BN527" i="1"/>
  <c r="Z527" i="1"/>
  <c r="BP557" i="1"/>
  <c r="BN557" i="1"/>
  <c r="Z557" i="1"/>
  <c r="BP569" i="1"/>
  <c r="BN569" i="1"/>
  <c r="Z569" i="1"/>
  <c r="BP602" i="1"/>
  <c r="BN602" i="1"/>
  <c r="Z602" i="1"/>
  <c r="B671" i="1"/>
  <c r="X663" i="1"/>
  <c r="X664" i="1" s="1"/>
  <c r="Y37" i="1"/>
  <c r="Z31" i="1"/>
  <c r="BN31" i="1"/>
  <c r="Z32" i="1"/>
  <c r="BN32" i="1"/>
  <c r="Z50" i="1"/>
  <c r="BN50" i="1"/>
  <c r="Z54" i="1"/>
  <c r="BN54" i="1"/>
  <c r="Y60" i="1"/>
  <c r="Z65" i="1"/>
  <c r="BN65" i="1"/>
  <c r="Z72" i="1"/>
  <c r="BN72" i="1"/>
  <c r="Y80" i="1"/>
  <c r="Z78" i="1"/>
  <c r="BN78" i="1"/>
  <c r="Y89" i="1"/>
  <c r="Z86" i="1"/>
  <c r="BN86" i="1"/>
  <c r="Z92" i="1"/>
  <c r="BN92" i="1"/>
  <c r="BP92" i="1"/>
  <c r="Y99" i="1"/>
  <c r="Z96" i="1"/>
  <c r="BN96" i="1"/>
  <c r="Y105" i="1"/>
  <c r="Z109" i="1"/>
  <c r="BN109" i="1"/>
  <c r="Y121" i="1"/>
  <c r="BP135" i="1"/>
  <c r="BN135" i="1"/>
  <c r="Z135" i="1"/>
  <c r="BP145" i="1"/>
  <c r="BN145" i="1"/>
  <c r="Z145" i="1"/>
  <c r="BP166" i="1"/>
  <c r="BN166" i="1"/>
  <c r="Z166" i="1"/>
  <c r="Y185" i="1"/>
  <c r="BP183" i="1"/>
  <c r="BN183" i="1"/>
  <c r="Z183" i="1"/>
  <c r="BP201" i="1"/>
  <c r="BN201" i="1"/>
  <c r="Z201" i="1"/>
  <c r="BP218" i="1"/>
  <c r="BN218" i="1"/>
  <c r="Z218" i="1"/>
  <c r="BP230" i="1"/>
  <c r="BN230" i="1"/>
  <c r="Z230" i="1"/>
  <c r="Y246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1" i="1"/>
  <c r="BN361" i="1"/>
  <c r="Z361" i="1"/>
  <c r="BP375" i="1"/>
  <c r="BN375" i="1"/>
  <c r="Z375" i="1"/>
  <c r="BP393" i="1"/>
  <c r="BN393" i="1"/>
  <c r="Z393" i="1"/>
  <c r="BP410" i="1"/>
  <c r="BN410" i="1"/>
  <c r="Z410" i="1"/>
  <c r="BP422" i="1"/>
  <c r="BN422" i="1"/>
  <c r="Z422" i="1"/>
  <c r="X671" i="1"/>
  <c r="BP446" i="1"/>
  <c r="BN446" i="1"/>
  <c r="Z446" i="1"/>
  <c r="Y458" i="1"/>
  <c r="BP456" i="1"/>
  <c r="BN456" i="1"/>
  <c r="Z456" i="1"/>
  <c r="BP462" i="1"/>
  <c r="BN462" i="1"/>
  <c r="Z462" i="1"/>
  <c r="F671" i="1"/>
  <c r="Y136" i="1"/>
  <c r="Y146" i="1"/>
  <c r="Y151" i="1"/>
  <c r="Y162" i="1"/>
  <c r="Y180" i="1"/>
  <c r="Y186" i="1"/>
  <c r="Y224" i="1"/>
  <c r="Y238" i="1"/>
  <c r="Q671" i="1"/>
  <c r="T671" i="1"/>
  <c r="Y388" i="1"/>
  <c r="Y395" i="1"/>
  <c r="Y401" i="1"/>
  <c r="V671" i="1"/>
  <c r="Y412" i="1"/>
  <c r="Y432" i="1"/>
  <c r="Y459" i="1"/>
  <c r="Y467" i="1"/>
  <c r="Y504" i="1"/>
  <c r="BP479" i="1"/>
  <c r="BP483" i="1"/>
  <c r="BN483" i="1"/>
  <c r="Z483" i="1"/>
  <c r="BP493" i="1"/>
  <c r="BN493" i="1"/>
  <c r="Z493" i="1"/>
  <c r="Y508" i="1"/>
  <c r="BP506" i="1"/>
  <c r="BN506" i="1"/>
  <c r="Z506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Y566" i="1"/>
  <c r="Y590" i="1"/>
  <c r="F9" i="1"/>
  <c r="J9" i="1"/>
  <c r="F10" i="1"/>
  <c r="Z22" i="1"/>
  <c r="Z23" i="1" s="1"/>
  <c r="BN22" i="1"/>
  <c r="BP22" i="1"/>
  <c r="Y23" i="1"/>
  <c r="X661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BP77" i="1"/>
  <c r="Z79" i="1"/>
  <c r="BN79" i="1"/>
  <c r="Z83" i="1"/>
  <c r="BN83" i="1"/>
  <c r="BP83" i="1"/>
  <c r="Z85" i="1"/>
  <c r="BN85" i="1"/>
  <c r="Z87" i="1"/>
  <c r="BN87" i="1"/>
  <c r="Y90" i="1"/>
  <c r="Z93" i="1"/>
  <c r="Z98" i="1" s="1"/>
  <c r="BN93" i="1"/>
  <c r="BP93" i="1"/>
  <c r="Z95" i="1"/>
  <c r="BN95" i="1"/>
  <c r="Z97" i="1"/>
  <c r="BN97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Y137" i="1"/>
  <c r="Z140" i="1"/>
  <c r="BN140" i="1"/>
  <c r="Z142" i="1"/>
  <c r="BN142" i="1"/>
  <c r="Z144" i="1"/>
  <c r="BN144" i="1"/>
  <c r="Y147" i="1"/>
  <c r="Z150" i="1"/>
  <c r="Z151" i="1" s="1"/>
  <c r="BN150" i="1"/>
  <c r="BP150" i="1"/>
  <c r="Z155" i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71" i="1"/>
  <c r="Y173" i="1"/>
  <c r="Z176" i="1"/>
  <c r="BN176" i="1"/>
  <c r="Z178" i="1"/>
  <c r="BN178" i="1"/>
  <c r="Y181" i="1"/>
  <c r="Z184" i="1"/>
  <c r="Z185" i="1" s="1"/>
  <c r="BN184" i="1"/>
  <c r="BP184" i="1"/>
  <c r="Z190" i="1"/>
  <c r="Z191" i="1" s="1"/>
  <c r="BP196" i="1"/>
  <c r="BN196" i="1"/>
  <c r="Z196" i="1"/>
  <c r="BP200" i="1"/>
  <c r="BN200" i="1"/>
  <c r="Z200" i="1"/>
  <c r="H9" i="1"/>
  <c r="Y24" i="1"/>
  <c r="Y55" i="1"/>
  <c r="Y73" i="1"/>
  <c r="Y112" i="1"/>
  <c r="Y130" i="1"/>
  <c r="Y157" i="1"/>
  <c r="I671" i="1"/>
  <c r="Y191" i="1"/>
  <c r="BP190" i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Y213" i="1"/>
  <c r="Y225" i="1"/>
  <c r="Y239" i="1"/>
  <c r="Y247" i="1"/>
  <c r="Y258" i="1"/>
  <c r="Y271" i="1"/>
  <c r="Y290" i="1"/>
  <c r="Y295" i="1"/>
  <c r="Y302" i="1"/>
  <c r="Y311" i="1"/>
  <c r="Y339" i="1"/>
  <c r="Y344" i="1"/>
  <c r="Y349" i="1"/>
  <c r="Y352" i="1"/>
  <c r="BP351" i="1"/>
  <c r="BN351" i="1"/>
  <c r="Z351" i="1"/>
  <c r="Z352" i="1" s="1"/>
  <c r="Y353" i="1"/>
  <c r="U671" i="1"/>
  <c r="Y365" i="1"/>
  <c r="BP356" i="1"/>
  <c r="BN356" i="1"/>
  <c r="Z356" i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Y382" i="1"/>
  <c r="BP376" i="1"/>
  <c r="BN376" i="1"/>
  <c r="Z376" i="1"/>
  <c r="J671" i="1"/>
  <c r="Y208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BP347" i="1"/>
  <c r="BN347" i="1"/>
  <c r="BP358" i="1"/>
  <c r="BN358" i="1"/>
  <c r="Z358" i="1"/>
  <c r="BP362" i="1"/>
  <c r="BN362" i="1"/>
  <c r="Z362" i="1"/>
  <c r="BP370" i="1"/>
  <c r="BN370" i="1"/>
  <c r="Z370" i="1"/>
  <c r="Y381" i="1"/>
  <c r="BP378" i="1"/>
  <c r="BN378" i="1"/>
  <c r="Z378" i="1"/>
  <c r="Z380" i="1"/>
  <c r="BN380" i="1"/>
  <c r="Z384" i="1"/>
  <c r="BN384" i="1"/>
  <c r="BP384" i="1"/>
  <c r="Z386" i="1"/>
  <c r="BN386" i="1"/>
  <c r="Y387" i="1"/>
  <c r="Z392" i="1"/>
  <c r="Z394" i="1" s="1"/>
  <c r="BN392" i="1"/>
  <c r="BP392" i="1"/>
  <c r="Z398" i="1"/>
  <c r="BN398" i="1"/>
  <c r="BP398" i="1"/>
  <c r="Y406" i="1"/>
  <c r="Z409" i="1"/>
  <c r="BN409" i="1"/>
  <c r="BP409" i="1"/>
  <c r="W671" i="1"/>
  <c r="Z417" i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BN431" i="1"/>
  <c r="BP431" i="1"/>
  <c r="Z440" i="1"/>
  <c r="Z441" i="1" s="1"/>
  <c r="BN440" i="1"/>
  <c r="BP440" i="1"/>
  <c r="Y441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BN463" i="1"/>
  <c r="BP463" i="1"/>
  <c r="Z465" i="1"/>
  <c r="BN465" i="1"/>
  <c r="Y671" i="1"/>
  <c r="Y477" i="1"/>
  <c r="Z480" i="1"/>
  <c r="BN480" i="1"/>
  <c r="Z481" i="1"/>
  <c r="BN481" i="1"/>
  <c r="Z484" i="1"/>
  <c r="BN484" i="1"/>
  <c r="Z486" i="1"/>
  <c r="BN486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Y503" i="1"/>
  <c r="Y509" i="1"/>
  <c r="Y513" i="1"/>
  <c r="Y528" i="1"/>
  <c r="BP541" i="1"/>
  <c r="BN541" i="1"/>
  <c r="Z541" i="1"/>
  <c r="Z544" i="1" s="1"/>
  <c r="BP556" i="1"/>
  <c r="BN556" i="1"/>
  <c r="Z556" i="1"/>
  <c r="BP560" i="1"/>
  <c r="BN560" i="1"/>
  <c r="Z560" i="1"/>
  <c r="BP564" i="1"/>
  <c r="BN564" i="1"/>
  <c r="Z564" i="1"/>
  <c r="Y571" i="1"/>
  <c r="BP568" i="1"/>
  <c r="BN568" i="1"/>
  <c r="Z568" i="1"/>
  <c r="BP576" i="1"/>
  <c r="BN576" i="1"/>
  <c r="Z576" i="1"/>
  <c r="BP580" i="1"/>
  <c r="BN580" i="1"/>
  <c r="Z580" i="1"/>
  <c r="BP588" i="1"/>
  <c r="BN588" i="1"/>
  <c r="Z588" i="1"/>
  <c r="Y594" i="1"/>
  <c r="BP592" i="1"/>
  <c r="BN592" i="1"/>
  <c r="Z592" i="1"/>
  <c r="Z671" i="1"/>
  <c r="Y453" i="1"/>
  <c r="BN498" i="1"/>
  <c r="Z500" i="1"/>
  <c r="BN500" i="1"/>
  <c r="Z501" i="1"/>
  <c r="BN501" i="1"/>
  <c r="Z507" i="1"/>
  <c r="Z508" i="1" s="1"/>
  <c r="BN507" i="1"/>
  <c r="Z511" i="1"/>
  <c r="Z513" i="1" s="1"/>
  <c r="BN511" i="1"/>
  <c r="BP511" i="1"/>
  <c r="Z523" i="1"/>
  <c r="BN523" i="1"/>
  <c r="Z526" i="1"/>
  <c r="BN526" i="1"/>
  <c r="BP543" i="1"/>
  <c r="BN543" i="1"/>
  <c r="Z543" i="1"/>
  <c r="Y545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72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595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432" i="1" l="1"/>
  <c r="Z411" i="1"/>
  <c r="Z400" i="1"/>
  <c r="Z213" i="1"/>
  <c r="Z157" i="1"/>
  <c r="Z623" i="1"/>
  <c r="Z437" i="1"/>
  <c r="Z528" i="1"/>
  <c r="Z571" i="1"/>
  <c r="Z466" i="1"/>
  <c r="Z427" i="1"/>
  <c r="Z311" i="1"/>
  <c r="Z301" i="1"/>
  <c r="Z258" i="1"/>
  <c r="Z238" i="1"/>
  <c r="Z224" i="1"/>
  <c r="Z202" i="1"/>
  <c r="Z146" i="1"/>
  <c r="Z136" i="1"/>
  <c r="Z129" i="1"/>
  <c r="Z120" i="1"/>
  <c r="Z111" i="1"/>
  <c r="Z104" i="1"/>
  <c r="Z80" i="1"/>
  <c r="Z73" i="1"/>
  <c r="Z503" i="1"/>
  <c r="Z289" i="1"/>
  <c r="Z271" i="1"/>
  <c r="Z381" i="1"/>
  <c r="Z180" i="1"/>
  <c r="Z606" i="1"/>
  <c r="Z583" i="1"/>
  <c r="Z634" i="1"/>
  <c r="Z647" i="1"/>
  <c r="Z613" i="1"/>
  <c r="Z594" i="1"/>
  <c r="Z453" i="1"/>
  <c r="Z387" i="1"/>
  <c r="Z246" i="1"/>
  <c r="Z365" i="1"/>
  <c r="Y661" i="1"/>
  <c r="Z89" i="1"/>
  <c r="Z55" i="1"/>
  <c r="Z36" i="1"/>
  <c r="Y665" i="1"/>
  <c r="Y662" i="1"/>
  <c r="Z565" i="1"/>
  <c r="Z372" i="1"/>
  <c r="Y663" i="1"/>
  <c r="Z666" i="1"/>
  <c r="Y664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<sst xmlns="http://schemas.openxmlformats.org/spreadsheetml/2006/main" count="3121" uniqueCount="1075">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</sst>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0.625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400</v>
      </c>
      <c r="Y65" s="774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81</v>
      </c>
      <c r="Y72" s="774">
        <f t="shared" si="11"/>
        <v>81</v>
      </c>
      <c r="Z72" s="36">
        <f>IFERROR(IF(Y72=0,"",ROUNDUP(Y72/H72,0)*0.00902),"")</f>
        <v>0.16236</v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84.78</v>
      </c>
      <c r="BN72" s="64">
        <f t="shared" si="13"/>
        <v>84.78</v>
      </c>
      <c r="BO72" s="64">
        <f t="shared" si="14"/>
        <v>0.13636363636363635</v>
      </c>
      <c r="BP72" s="64">
        <f t="shared" si="15"/>
        <v>0.13636363636363635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55.037037037037038</v>
      </c>
      <c r="Y73" s="775">
        <f>IFERROR(Y64/H64,"0")+IFERROR(Y65/H65,"0")+IFERROR(Y66/H66,"0")+IFERROR(Y67/H67,"0")+IFERROR(Y68/H68,"0")+IFERROR(Y69/H69,"0")+IFERROR(Y70/H70,"0")+IFERROR(Y71/H71,"0")+IFERROR(Y72/H72,"0")</f>
        <v>56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0.98885999999999985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481</v>
      </c>
      <c r="Y74" s="775">
        <f>IFERROR(SUM(Y64:Y72),"0")</f>
        <v>491.40000000000003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100</v>
      </c>
      <c r="Y76" s="774">
        <f>IFERROR(IF(X76="",0,CEILING((X76/$H76),1)*$H76),"")</f>
        <v>108</v>
      </c>
      <c r="Z76" s="36">
        <f>IFERROR(IF(Y76=0,"",ROUNDUP(Y76/H76,0)*0.02175),"")</f>
        <v>0.21749999999999997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104.44444444444444</v>
      </c>
      <c r="BN76" s="64">
        <f>IFERROR(Y76*I76/H76,"0")</f>
        <v>112.8</v>
      </c>
      <c r="BO76" s="64">
        <f>IFERROR(1/J76*(X76/H76),"0")</f>
        <v>0.16534391534391535</v>
      </c>
      <c r="BP76" s="64">
        <f>IFERROR(1/J76*(Y76/H76),"0")</f>
        <v>0.17857142857142855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9.2592592592592595</v>
      </c>
      <c r="Y80" s="775">
        <f>IFERROR(Y76/H76,"0")+IFERROR(Y77/H77,"0")+IFERROR(Y78/H78,"0")+IFERROR(Y79/H79,"0")</f>
        <v>10</v>
      </c>
      <c r="Z80" s="775">
        <f>IFERROR(IF(Z76="",0,Z76),"0")+IFERROR(IF(Z77="",0,Z77),"0")+IFERROR(IF(Z78="",0,Z78),"0")+IFERROR(IF(Z79="",0,Z79),"0")</f>
        <v>0.21749999999999997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100</v>
      </c>
      <c r="Y81" s="775">
        <f>IFERROR(SUM(Y76:Y79),"0")</f>
        <v>108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50</v>
      </c>
      <c r="Y358" s="774">
        <f t="shared" si="71"/>
        <v>54</v>
      </c>
      <c r="Z358" s="36">
        <f>IFERROR(IF(Y358=0,"",ROUNDUP(Y358/H358,0)*0.02175),"")</f>
        <v>0.10874999999999999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52.222222222222221</v>
      </c>
      <c r="BN358" s="64">
        <f t="shared" si="73"/>
        <v>56.4</v>
      </c>
      <c r="BO358" s="64">
        <f t="shared" si="74"/>
        <v>8.2671957671957674E-2</v>
      </c>
      <c r="BP358" s="64">
        <f t="shared" si="75"/>
        <v>8.9285714285714274E-2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4.6296296296296298</v>
      </c>
      <c r="Y365" s="775">
        <f>IFERROR(Y356/H356,"0")+IFERROR(Y357/H357,"0")+IFERROR(Y358/H358,"0")+IFERROR(Y359/H359,"0")+IFERROR(Y360/H360,"0")+IFERROR(Y361/H361,"0")+IFERROR(Y362/H362,"0")+IFERROR(Y363/H363,"0")+IFERROR(Y364/H364,"0")</f>
        <v>5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0.10874999999999999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50</v>
      </c>
      <c r="Y366" s="775">
        <f>IFERROR(SUM(Y356:Y364),"0")</f>
        <v>54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300</v>
      </c>
      <c r="Y384" s="774">
        <f>IFERROR(IF(X384="",0,CEILING((X384/$H384),1)*$H384),"")</f>
        <v>302.40000000000003</v>
      </c>
      <c r="Z384" s="36">
        <f>IFERROR(IF(Y384=0,"",ROUNDUP(Y384/H384,0)*0.02175),"")</f>
        <v>0.78299999999999992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320.14285714285717</v>
      </c>
      <c r="BN384" s="64">
        <f>IFERROR(Y384*I384/H384,"0")</f>
        <v>322.70400000000006</v>
      </c>
      <c r="BO384" s="64">
        <f>IFERROR(1/J384*(X384/H384),"0")</f>
        <v>0.63775510204081631</v>
      </c>
      <c r="BP384" s="64">
        <f>IFERROR(1/J384*(Y384/H384),"0")</f>
        <v>0.64285714285714279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35.714285714285715</v>
      </c>
      <c r="Y387" s="775">
        <f>IFERROR(Y384/H384,"0")+IFERROR(Y385/H385,"0")+IFERROR(Y386/H386,"0")</f>
        <v>36</v>
      </c>
      <c r="Z387" s="775">
        <f>IFERROR(IF(Z384="",0,Z384),"0")+IFERROR(IF(Z385="",0,Z385),"0")+IFERROR(IF(Z386="",0,Z386),"0")</f>
        <v>0.78299999999999992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300</v>
      </c>
      <c r="Y388" s="775">
        <f>IFERROR(SUM(Y384:Y386),"0")</f>
        <v>302.40000000000003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3000</v>
      </c>
      <c r="Y417" s="774">
        <f t="shared" si="81"/>
        <v>3000</v>
      </c>
      <c r="Z417" s="36">
        <f>IFERROR(IF(Y417=0,"",ROUNDUP(Y417/H417,0)*0.02175),"")</f>
        <v>4.3499999999999996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3096</v>
      </c>
      <c r="BN417" s="64">
        <f t="shared" si="83"/>
        <v>3096</v>
      </c>
      <c r="BO417" s="64">
        <f t="shared" si="84"/>
        <v>4.1666666666666661</v>
      </c>
      <c r="BP417" s="64">
        <f t="shared" si="85"/>
        <v>4.1666666666666661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2500</v>
      </c>
      <c r="Y419" s="774">
        <f t="shared" si="81"/>
        <v>2505</v>
      </c>
      <c r="Z419" s="36">
        <f>IFERROR(IF(Y419=0,"",ROUNDUP(Y419/H419,0)*0.02175),"")</f>
        <v>3.6322499999999995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2580</v>
      </c>
      <c r="BN419" s="64">
        <f t="shared" si="83"/>
        <v>2585.1600000000003</v>
      </c>
      <c r="BO419" s="64">
        <f t="shared" si="84"/>
        <v>3.4722222222222219</v>
      </c>
      <c r="BP419" s="64">
        <f t="shared" si="85"/>
        <v>3.4791666666666665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4000</v>
      </c>
      <c r="Y422" s="774">
        <f t="shared" si="81"/>
        <v>4005</v>
      </c>
      <c r="Z422" s="36">
        <f>IFERROR(IF(Y422=0,"",ROUNDUP(Y422/H422,0)*0.02175),"")</f>
        <v>5.8072499999999998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4128</v>
      </c>
      <c r="BN422" s="64">
        <f t="shared" si="83"/>
        <v>4133.16</v>
      </c>
      <c r="BO422" s="64">
        <f t="shared" si="84"/>
        <v>5.5555555555555554</v>
      </c>
      <c r="BP422" s="64">
        <f t="shared" si="85"/>
        <v>5.5625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633.33333333333326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634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13.789499999999999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9500</v>
      </c>
      <c r="Y428" s="775">
        <f>IFERROR(SUM(Y416:Y426),"0")</f>
        <v>9510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2500</v>
      </c>
      <c r="Y430" s="774">
        <f>IFERROR(IF(X430="",0,CEILING((X430/$H430),1)*$H430),"")</f>
        <v>2505</v>
      </c>
      <c r="Z430" s="36">
        <f>IFERROR(IF(Y430=0,"",ROUNDUP(Y430/H430,0)*0.02175),"")</f>
        <v>3.6322499999999995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2580</v>
      </c>
      <c r="BN430" s="64">
        <f>IFERROR(Y430*I430/H430,"0")</f>
        <v>2585.1600000000003</v>
      </c>
      <c r="BO430" s="64">
        <f>IFERROR(1/J430*(X430/H430),"0")</f>
        <v>3.4722222222222219</v>
      </c>
      <c r="BP430" s="64">
        <f>IFERROR(1/J430*(Y430/H430),"0")</f>
        <v>3.4791666666666665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166.66666666666666</v>
      </c>
      <c r="Y432" s="775">
        <f>IFERROR(Y430/H430,"0")+IFERROR(Y431/H431,"0")</f>
        <v>167</v>
      </c>
      <c r="Z432" s="775">
        <f>IFERROR(IF(Z430="",0,Z430),"0")+IFERROR(IF(Z431="",0,Z431),"0")</f>
        <v>3.6322499999999995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2500</v>
      </c>
      <c r="Y433" s="775">
        <f>IFERROR(SUM(Y430:Y431),"0")</f>
        <v>2505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450</v>
      </c>
      <c r="Y440" s="774">
        <f>IFERROR(IF(X440="",0,CEILING((X440/$H440),1)*$H440),"")</f>
        <v>450</v>
      </c>
      <c r="Z440" s="36">
        <f>IFERROR(IF(Y440=0,"",ROUNDUP(Y440/H440,0)*0.02175),"")</f>
        <v>1.0874999999999999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478.20000000000005</v>
      </c>
      <c r="BN440" s="64">
        <f>IFERROR(Y440*I440/H440,"0")</f>
        <v>478.20000000000005</v>
      </c>
      <c r="BO440" s="64">
        <f>IFERROR(1/J440*(X440/H440),"0")</f>
        <v>0.89285714285714279</v>
      </c>
      <c r="BP440" s="64">
        <f>IFERROR(1/J440*(Y440/H440),"0")</f>
        <v>0.89285714285714279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50</v>
      </c>
      <c r="Y441" s="775">
        <f>IFERROR(Y440/H440,"0")</f>
        <v>50</v>
      </c>
      <c r="Z441" s="775">
        <f>IFERROR(IF(Z440="",0,Z440),"0")</f>
        <v>1.0874999999999999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450</v>
      </c>
      <c r="Y442" s="775">
        <f>IFERROR(SUM(Y440:Y440),"0")</f>
        <v>450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150</v>
      </c>
      <c r="Y456" s="774">
        <f>IFERROR(IF(X456="",0,CEILING((X456/$H456),1)*$H456),"")</f>
        <v>153.29999999999998</v>
      </c>
      <c r="Z456" s="36">
        <f>IFERROR(IF(Y456=0,"",ROUNDUP(Y456/H456,0)*0.00753),"")</f>
        <v>0.26355000000000001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158.9041095890411</v>
      </c>
      <c r="BN456" s="64">
        <f>IFERROR(Y456*I456/H456,"0")</f>
        <v>162.39999999999998</v>
      </c>
      <c r="BO456" s="64">
        <f>IFERROR(1/J456*(X456/H456),"0")</f>
        <v>0.2195293291183702</v>
      </c>
      <c r="BP456" s="64">
        <f>IFERROR(1/J456*(Y456/H456),"0")</f>
        <v>0.22435897435897434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34.246575342465754</v>
      </c>
      <c r="Y458" s="775">
        <f>IFERROR(Y456/H456,"0")+IFERROR(Y457/H457,"0")</f>
        <v>35</v>
      </c>
      <c r="Z458" s="775">
        <f>IFERROR(IF(Z456="",0,Z456),"0")+IFERROR(IF(Z457="",0,Z457),"0")</f>
        <v>0.26355000000000001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150</v>
      </c>
      <c r="Y459" s="775">
        <f>IFERROR(SUM(Y456:Y457),"0")</f>
        <v>153.29999999999998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700</v>
      </c>
      <c r="Y557" s="774">
        <f t="shared" si="103"/>
        <v>702.24</v>
      </c>
      <c r="Z557" s="36">
        <f t="shared" si="104"/>
        <v>1.5906800000000001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747.72727272727275</v>
      </c>
      <c r="BN557" s="64">
        <f t="shared" si="106"/>
        <v>750.11999999999989</v>
      </c>
      <c r="BO557" s="64">
        <f t="shared" si="107"/>
        <v>1.2747668997668997</v>
      </c>
      <c r="BP557" s="64">
        <f t="shared" si="108"/>
        <v>1.278846153846154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132.57575757575756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133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1.5906800000000001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700</v>
      </c>
      <c r="Y566" s="775">
        <f>IFERROR(SUM(Y554:Y564),"0")</f>
        <v>702.24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500</v>
      </c>
      <c r="Y568" s="774">
        <f>IFERROR(IF(X568="",0,CEILING((X568/$H568),1)*$H568),"")</f>
        <v>501.6</v>
      </c>
      <c r="Z568" s="36">
        <f>IFERROR(IF(Y568=0,"",ROUNDUP(Y568/H568,0)*0.01196),"")</f>
        <v>1.1362000000000001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534.09090909090912</v>
      </c>
      <c r="BN568" s="64">
        <f>IFERROR(Y568*I568/H568,"0")</f>
        <v>535.79999999999995</v>
      </c>
      <c r="BO568" s="64">
        <f>IFERROR(1/J568*(X568/H568),"0")</f>
        <v>0.91054778554778548</v>
      </c>
      <c r="BP568" s="64">
        <f>IFERROR(1/J568*(Y568/H568),"0")</f>
        <v>0.91346153846153855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94.696969696969688</v>
      </c>
      <c r="Y571" s="775">
        <f>IFERROR(Y568/H568,"0")+IFERROR(Y569/H569,"0")+IFERROR(Y570/H570,"0")</f>
        <v>95</v>
      </c>
      <c r="Z571" s="775">
        <f>IFERROR(IF(Z568="",0,Z568),"0")+IFERROR(IF(Z569="",0,Z569),"0")+IFERROR(IF(Z570="",0,Z570),"0")</f>
        <v>1.1362000000000001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500</v>
      </c>
      <c r="Y572" s="775">
        <f>IFERROR(SUM(Y568:Y570),"0")</f>
        <v>501.6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150</v>
      </c>
      <c r="Y574" s="774">
        <f t="shared" ref="Y574:Y582" si="109">IFERROR(IF(X574="",0,CEILING((X574/$H574),1)*$H574),"")</f>
        <v>153.12</v>
      </c>
      <c r="Z574" s="36">
        <f>IFERROR(IF(Y574=0,"",ROUNDUP(Y574/H574,0)*0.01196),"")</f>
        <v>0.34683999999999998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160.22727272727272</v>
      </c>
      <c r="BN574" s="64">
        <f t="shared" ref="BN574:BN582" si="111">IFERROR(Y574*I574/H574,"0")</f>
        <v>163.56</v>
      </c>
      <c r="BO574" s="64">
        <f t="shared" ref="BO574:BO582" si="112">IFERROR(1/J574*(X574/H574),"0")</f>
        <v>0.27316433566433568</v>
      </c>
      <c r="BP574" s="64">
        <f t="shared" ref="BP574:BP582" si="113">IFERROR(1/J574*(Y574/H574),"0")</f>
        <v>0.27884615384615385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250</v>
      </c>
      <c r="Y575" s="774">
        <f t="shared" si="109"/>
        <v>253.44</v>
      </c>
      <c r="Z575" s="36">
        <f>IFERROR(IF(Y575=0,"",ROUNDUP(Y575/H575,0)*0.01196),"")</f>
        <v>0.57408000000000003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267.04545454545456</v>
      </c>
      <c r="BN575" s="64">
        <f t="shared" si="111"/>
        <v>270.71999999999997</v>
      </c>
      <c r="BO575" s="64">
        <f t="shared" si="112"/>
        <v>0.45527389277389274</v>
      </c>
      <c r="BP575" s="64">
        <f t="shared" si="113"/>
        <v>0.46153846153846156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300</v>
      </c>
      <c r="Y576" s="774">
        <f t="shared" si="109"/>
        <v>300.96000000000004</v>
      </c>
      <c r="Z576" s="36">
        <f>IFERROR(IF(Y576=0,"",ROUNDUP(Y576/H576,0)*0.01196),"")</f>
        <v>0.68171999999999999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320.45454545454544</v>
      </c>
      <c r="BN576" s="64">
        <f t="shared" si="111"/>
        <v>321.48</v>
      </c>
      <c r="BO576" s="64">
        <f t="shared" si="112"/>
        <v>0.54632867132867136</v>
      </c>
      <c r="BP576" s="64">
        <f t="shared" si="113"/>
        <v>0.54807692307692313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132.57575757575756</v>
      </c>
      <c r="Y583" s="775">
        <f>IFERROR(Y574/H574,"0")+IFERROR(Y575/H575,"0")+IFERROR(Y576/H576,"0")+IFERROR(Y577/H577,"0")+IFERROR(Y578/H578,"0")+IFERROR(Y579/H579,"0")+IFERROR(Y580/H580,"0")+IFERROR(Y581/H581,"0")+IFERROR(Y582/H582,"0")</f>
        <v>134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1.6026400000000001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700</v>
      </c>
      <c r="Y584" s="775">
        <f>IFERROR(SUM(Y574:Y582),"0")</f>
        <v>707.52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15431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15485.46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16030.016865721798</v>
      </c>
      <c r="Y662" s="775">
        <f>IFERROR(SUM(BN22:BN658),"0")</f>
        <v>16087.083999999999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23</v>
      </c>
      <c r="Y663" s="38">
        <f>ROUNDUP(SUM(BP22:BP658),0)</f>
        <v>24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16605.016865721798</v>
      </c>
      <c r="Y664" s="775">
        <f>GrossWeightTotalR+PalletQtyTotalR*25</f>
        <v>16687.083999999999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1348.7352718311622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1355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25.200429999999994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599.40000000000009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356.40000000000003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12465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153.29999999999998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1911.3600000000001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8,74"/>
        <filter val="100,00"/>
        <filter val="132,58"/>
        <filter val="15 431,00"/>
        <filter val="150,00"/>
        <filter val="16 030,02"/>
        <filter val="16 605,02"/>
        <filter val="166,67"/>
        <filter val="2 500,00"/>
        <filter val="23"/>
        <filter val="250,00"/>
        <filter val="3 000,00"/>
        <filter val="300,00"/>
        <filter val="34,25"/>
        <filter val="35,71"/>
        <filter val="4 000,00"/>
        <filter val="4,63"/>
        <filter val="400,00"/>
        <filter val="450,00"/>
        <filter val="481,00"/>
        <filter val="50,00"/>
        <filter val="500,00"/>
        <filter val="55,04"/>
        <filter val="633,33"/>
        <filter val="700,00"/>
        <filter val="81,00"/>
        <filter val="9 500,00"/>
        <filter val="9,26"/>
        <filter val="94,7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