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F37C4E-90CD-4BBA-B873-1E4F1C11B0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Y442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N369" i="1"/>
  <c r="BM369" i="1"/>
  <c r="Z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Z160" i="1" s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79" i="1" l="1"/>
  <c r="BN379" i="1"/>
  <c r="Z379" i="1"/>
  <c r="BP411" i="1"/>
  <c r="BN411" i="1"/>
  <c r="Z411" i="1"/>
  <c r="BP452" i="1"/>
  <c r="BN452" i="1"/>
  <c r="Z452" i="1"/>
  <c r="BP483" i="1"/>
  <c r="BN483" i="1"/>
  <c r="Z483" i="1"/>
  <c r="BP491" i="1"/>
  <c r="BN491" i="1"/>
  <c r="Z491" i="1"/>
  <c r="BP501" i="1"/>
  <c r="BN501" i="1"/>
  <c r="Z501" i="1"/>
  <c r="Y551" i="1"/>
  <c r="Y550" i="1"/>
  <c r="BP549" i="1"/>
  <c r="BN549" i="1"/>
  <c r="Z549" i="1"/>
  <c r="Z550" i="1" s="1"/>
  <c r="BP562" i="1"/>
  <c r="BN562" i="1"/>
  <c r="Z562" i="1"/>
  <c r="BP582" i="1"/>
  <c r="BN582" i="1"/>
  <c r="Z582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X663" i="1"/>
  <c r="Y35" i="1"/>
  <c r="Z49" i="1"/>
  <c r="BN49" i="1"/>
  <c r="Z64" i="1"/>
  <c r="BN64" i="1"/>
  <c r="Z76" i="1"/>
  <c r="BN76" i="1"/>
  <c r="Z87" i="1"/>
  <c r="BN87" i="1"/>
  <c r="Z101" i="1"/>
  <c r="BN101" i="1"/>
  <c r="E673" i="1"/>
  <c r="F673" i="1"/>
  <c r="Z139" i="1"/>
  <c r="BN139" i="1"/>
  <c r="Z177" i="1"/>
  <c r="BN177" i="1"/>
  <c r="Z199" i="1"/>
  <c r="BN199" i="1"/>
  <c r="J673" i="1"/>
  <c r="Z218" i="1"/>
  <c r="BN218" i="1"/>
  <c r="Z228" i="1"/>
  <c r="BN228" i="1"/>
  <c r="Z236" i="1"/>
  <c r="BN236" i="1"/>
  <c r="Z243" i="1"/>
  <c r="BN243" i="1"/>
  <c r="Z254" i="1"/>
  <c r="BN254" i="1"/>
  <c r="Z267" i="1"/>
  <c r="BN267" i="1"/>
  <c r="Z284" i="1"/>
  <c r="BN284" i="1"/>
  <c r="Z300" i="1"/>
  <c r="BN300" i="1"/>
  <c r="Z337" i="1"/>
  <c r="BN337" i="1"/>
  <c r="Z361" i="1"/>
  <c r="BN361" i="1"/>
  <c r="BP394" i="1"/>
  <c r="BN394" i="1"/>
  <c r="Z394" i="1"/>
  <c r="BP423" i="1"/>
  <c r="BN423" i="1"/>
  <c r="Z423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2" i="1"/>
  <c r="BN572" i="1"/>
  <c r="Z572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BP183" i="1"/>
  <c r="BN183" i="1"/>
  <c r="Z183" i="1"/>
  <c r="BP193" i="1"/>
  <c r="BN193" i="1"/>
  <c r="Z193" i="1"/>
  <c r="BP220" i="1"/>
  <c r="BN220" i="1"/>
  <c r="Z220" i="1"/>
  <c r="BP230" i="1"/>
  <c r="BN230" i="1"/>
  <c r="Z230" i="1"/>
  <c r="Y247" i="1"/>
  <c r="BP240" i="1"/>
  <c r="BN240" i="1"/>
  <c r="Z240" i="1"/>
  <c r="BP269" i="1"/>
  <c r="BN269" i="1"/>
  <c r="Z269" i="1"/>
  <c r="BP286" i="1"/>
  <c r="BN286" i="1"/>
  <c r="Z286" i="1"/>
  <c r="BP305" i="1"/>
  <c r="BN305" i="1"/>
  <c r="Z305" i="1"/>
  <c r="T673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392" i="1"/>
  <c r="BN392" i="1"/>
  <c r="Z392" i="1"/>
  <c r="Y406" i="1"/>
  <c r="BP405" i="1"/>
  <c r="BN405" i="1"/>
  <c r="Z405" i="1"/>
  <c r="Z406" i="1" s="1"/>
  <c r="Y413" i="1"/>
  <c r="BP409" i="1"/>
  <c r="BN409" i="1"/>
  <c r="Z409" i="1"/>
  <c r="BP421" i="1"/>
  <c r="BN421" i="1"/>
  <c r="Z421" i="1"/>
  <c r="Y433" i="1"/>
  <c r="BP431" i="1"/>
  <c r="BN431" i="1"/>
  <c r="Z431" i="1"/>
  <c r="BP437" i="1"/>
  <c r="BN437" i="1"/>
  <c r="Z437" i="1"/>
  <c r="BP449" i="1"/>
  <c r="BN449" i="1"/>
  <c r="Z449" i="1"/>
  <c r="BP450" i="1"/>
  <c r="BN450" i="1"/>
  <c r="Z450" i="1"/>
  <c r="Y506" i="1"/>
  <c r="BP480" i="1"/>
  <c r="BN480" i="1"/>
  <c r="Z480" i="1"/>
  <c r="BP499" i="1"/>
  <c r="BN499" i="1"/>
  <c r="Z499" i="1"/>
  <c r="BP504" i="1"/>
  <c r="BN504" i="1"/>
  <c r="Z504" i="1"/>
  <c r="BP524" i="1"/>
  <c r="BN524" i="1"/>
  <c r="Z524" i="1"/>
  <c r="BP544" i="1"/>
  <c r="BN544" i="1"/>
  <c r="Z544" i="1"/>
  <c r="BP560" i="1"/>
  <c r="BN560" i="1"/>
  <c r="Z560" i="1"/>
  <c r="BP570" i="1"/>
  <c r="BN570" i="1"/>
  <c r="Z570" i="1"/>
  <c r="BP580" i="1"/>
  <c r="BN580" i="1"/>
  <c r="Z580" i="1"/>
  <c r="BP590" i="1"/>
  <c r="BN590" i="1"/>
  <c r="Z590" i="1"/>
  <c r="BP619" i="1"/>
  <c r="BN619" i="1"/>
  <c r="Z619" i="1"/>
  <c r="BP621" i="1"/>
  <c r="BN621" i="1"/>
  <c r="Z621" i="1"/>
  <c r="BP623" i="1"/>
  <c r="BN623" i="1"/>
  <c r="Z623" i="1"/>
  <c r="Y190" i="1"/>
  <c r="BP189" i="1"/>
  <c r="BN189" i="1"/>
  <c r="Z189" i="1"/>
  <c r="Z190" i="1" s="1"/>
  <c r="BP206" i="1"/>
  <c r="BN206" i="1"/>
  <c r="Z206" i="1"/>
  <c r="BP245" i="1"/>
  <c r="BN245" i="1"/>
  <c r="Z245" i="1"/>
  <c r="BP256" i="1"/>
  <c r="BN256" i="1"/>
  <c r="Z256" i="1"/>
  <c r="Z22" i="1"/>
  <c r="Z23" i="1" s="1"/>
  <c r="BN22" i="1"/>
  <c r="BP22" i="1"/>
  <c r="Z26" i="1"/>
  <c r="BN26" i="1"/>
  <c r="BP26" i="1"/>
  <c r="Y36" i="1"/>
  <c r="Z33" i="1"/>
  <c r="BN33" i="1"/>
  <c r="C673" i="1"/>
  <c r="Z51" i="1"/>
  <c r="BN51" i="1"/>
  <c r="Z57" i="1"/>
  <c r="BN57" i="1"/>
  <c r="BP57" i="1"/>
  <c r="Y60" i="1"/>
  <c r="D673" i="1"/>
  <c r="Z66" i="1"/>
  <c r="BN66" i="1"/>
  <c r="Z70" i="1"/>
  <c r="BN70" i="1"/>
  <c r="Y79" i="1"/>
  <c r="Z78" i="1"/>
  <c r="BN78" i="1"/>
  <c r="Z85" i="1"/>
  <c r="BN85" i="1"/>
  <c r="Z91" i="1"/>
  <c r="BN91" i="1"/>
  <c r="Z95" i="1"/>
  <c r="BN95" i="1"/>
  <c r="Y104" i="1"/>
  <c r="Z108" i="1"/>
  <c r="BN108" i="1"/>
  <c r="Y120" i="1"/>
  <c r="Z116" i="1"/>
  <c r="BN116" i="1"/>
  <c r="Z124" i="1"/>
  <c r="BN124" i="1"/>
  <c r="Z132" i="1"/>
  <c r="BN132" i="1"/>
  <c r="Z133" i="1"/>
  <c r="BN133" i="1"/>
  <c r="Y146" i="1"/>
  <c r="Z141" i="1"/>
  <c r="BN141" i="1"/>
  <c r="Z149" i="1"/>
  <c r="BN149" i="1"/>
  <c r="Z154" i="1"/>
  <c r="BN154" i="1"/>
  <c r="BP160" i="1"/>
  <c r="BN160" i="1"/>
  <c r="BP175" i="1"/>
  <c r="BN175" i="1"/>
  <c r="Z175" i="1"/>
  <c r="BP197" i="1"/>
  <c r="BN197" i="1"/>
  <c r="Z197" i="1"/>
  <c r="Y224" i="1"/>
  <c r="BP216" i="1"/>
  <c r="BN216" i="1"/>
  <c r="Z216" i="1"/>
  <c r="Y238" i="1"/>
  <c r="BP226" i="1"/>
  <c r="BN226" i="1"/>
  <c r="Z226" i="1"/>
  <c r="BP234" i="1"/>
  <c r="BN234" i="1"/>
  <c r="Z234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O673" i="1"/>
  <c r="Y294" i="1"/>
  <c r="BP293" i="1"/>
  <c r="BN293" i="1"/>
  <c r="Z293" i="1"/>
  <c r="Z294" i="1" s="1"/>
  <c r="Y302" i="1"/>
  <c r="BP298" i="1"/>
  <c r="BN298" i="1"/>
  <c r="Z298" i="1"/>
  <c r="BP309" i="1"/>
  <c r="BN309" i="1"/>
  <c r="Z309" i="1"/>
  <c r="BP359" i="1"/>
  <c r="BN359" i="1"/>
  <c r="Z359" i="1"/>
  <c r="BP371" i="1"/>
  <c r="BN371" i="1"/>
  <c r="Z371" i="1"/>
  <c r="Y388" i="1"/>
  <c r="BP385" i="1"/>
  <c r="BN385" i="1"/>
  <c r="Z385" i="1"/>
  <c r="Y396" i="1"/>
  <c r="BP391" i="1"/>
  <c r="BN391" i="1"/>
  <c r="Z391" i="1"/>
  <c r="Y402" i="1"/>
  <c r="BP398" i="1"/>
  <c r="BN398" i="1"/>
  <c r="Z398" i="1"/>
  <c r="BP417" i="1"/>
  <c r="BN417" i="1"/>
  <c r="Z417" i="1"/>
  <c r="BP425" i="1"/>
  <c r="BN425" i="1"/>
  <c r="Z425" i="1"/>
  <c r="Y439" i="1"/>
  <c r="Y438" i="1"/>
  <c r="BP436" i="1"/>
  <c r="BN436" i="1"/>
  <c r="Z436" i="1"/>
  <c r="BP458" i="1"/>
  <c r="BN458" i="1"/>
  <c r="Z458" i="1"/>
  <c r="BP464" i="1"/>
  <c r="BN464" i="1"/>
  <c r="Z464" i="1"/>
  <c r="BP486" i="1"/>
  <c r="BN486" i="1"/>
  <c r="Z486" i="1"/>
  <c r="Y166" i="1"/>
  <c r="Y212" i="1"/>
  <c r="K673" i="1"/>
  <c r="L673" i="1"/>
  <c r="M673" i="1"/>
  <c r="U673" i="1"/>
  <c r="Y373" i="1"/>
  <c r="Y381" i="1"/>
  <c r="Y454" i="1"/>
  <c r="Y505" i="1"/>
  <c r="BP489" i="1"/>
  <c r="BN489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6" i="1"/>
  <c r="BN556" i="1"/>
  <c r="Z556" i="1"/>
  <c r="BP564" i="1"/>
  <c r="BN564" i="1"/>
  <c r="Z564" i="1"/>
  <c r="Y586" i="1"/>
  <c r="BP576" i="1"/>
  <c r="BN576" i="1"/>
  <c r="Z576" i="1"/>
  <c r="BP584" i="1"/>
  <c r="BN584" i="1"/>
  <c r="Z584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Z673" i="1"/>
  <c r="Y592" i="1"/>
  <c r="Y591" i="1"/>
  <c r="AB673" i="1"/>
  <c r="H9" i="1"/>
  <c r="A10" i="1"/>
  <c r="B673" i="1"/>
  <c r="X664" i="1"/>
  <c r="X665" i="1"/>
  <c r="X667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Y89" i="1"/>
  <c r="BP82" i="1"/>
  <c r="BP86" i="1"/>
  <c r="BN86" i="1"/>
  <c r="Z86" i="1"/>
  <c r="Y97" i="1"/>
  <c r="BP94" i="1"/>
  <c r="BN94" i="1"/>
  <c r="Z94" i="1"/>
  <c r="BP102" i="1"/>
  <c r="BN102" i="1"/>
  <c r="Z102" i="1"/>
  <c r="F9" i="1"/>
  <c r="J9" i="1"/>
  <c r="Y54" i="1"/>
  <c r="Y73" i="1"/>
  <c r="BP84" i="1"/>
  <c r="BN84" i="1"/>
  <c r="Z84" i="1"/>
  <c r="Z88" i="1" s="1"/>
  <c r="Y88" i="1"/>
  <c r="BP92" i="1"/>
  <c r="BN92" i="1"/>
  <c r="Z92" i="1"/>
  <c r="BP96" i="1"/>
  <c r="BN96" i="1"/>
  <c r="Z96" i="1"/>
  <c r="Y98" i="1"/>
  <c r="Y103" i="1"/>
  <c r="BP100" i="1"/>
  <c r="BN100" i="1"/>
  <c r="Z100" i="1"/>
  <c r="Z103" i="1" s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BP140" i="1"/>
  <c r="BN140" i="1"/>
  <c r="Z140" i="1"/>
  <c r="BP144" i="1"/>
  <c r="BN144" i="1"/>
  <c r="Z144" i="1"/>
  <c r="Y151" i="1"/>
  <c r="BP148" i="1"/>
  <c r="BN148" i="1"/>
  <c r="Z148" i="1"/>
  <c r="Y156" i="1"/>
  <c r="BP165" i="1"/>
  <c r="BN165" i="1"/>
  <c r="Z165" i="1"/>
  <c r="Z166" i="1" s="1"/>
  <c r="Y167" i="1"/>
  <c r="H673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Y201" i="1"/>
  <c r="BP196" i="1"/>
  <c r="BN196" i="1"/>
  <c r="Z196" i="1"/>
  <c r="BP200" i="1"/>
  <c r="BN200" i="1"/>
  <c r="Z200" i="1"/>
  <c r="Y111" i="1"/>
  <c r="Y129" i="1"/>
  <c r="BP134" i="1"/>
  <c r="BN134" i="1"/>
  <c r="Z134" i="1"/>
  <c r="Y136" i="1"/>
  <c r="Y145" i="1"/>
  <c r="BP138" i="1"/>
  <c r="BN138" i="1"/>
  <c r="Z138" i="1"/>
  <c r="BP142" i="1"/>
  <c r="BN142" i="1"/>
  <c r="Z142" i="1"/>
  <c r="BP155" i="1"/>
  <c r="BN155" i="1"/>
  <c r="Z155" i="1"/>
  <c r="Y157" i="1"/>
  <c r="Y162" i="1"/>
  <c r="BP159" i="1"/>
  <c r="BN159" i="1"/>
  <c r="Z159" i="1"/>
  <c r="Z161" i="1" s="1"/>
  <c r="BP176" i="1"/>
  <c r="BN176" i="1"/>
  <c r="Z176" i="1"/>
  <c r="BP194" i="1"/>
  <c r="BN194" i="1"/>
  <c r="Z194" i="1"/>
  <c r="Y202" i="1"/>
  <c r="BP198" i="1"/>
  <c r="BN198" i="1"/>
  <c r="Z198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6" i="1"/>
  <c r="Y372" i="1"/>
  <c r="Y382" i="1"/>
  <c r="Y389" i="1"/>
  <c r="Y395" i="1"/>
  <c r="Y401" i="1"/>
  <c r="Y412" i="1"/>
  <c r="Y428" i="1"/>
  <c r="Y434" i="1"/>
  <c r="Y443" i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BP509" i="1"/>
  <c r="BN509" i="1"/>
  <c r="Z509" i="1"/>
  <c r="Z510" i="1" s="1"/>
  <c r="Y511" i="1"/>
  <c r="Y516" i="1"/>
  <c r="BP513" i="1"/>
  <c r="BN513" i="1"/>
  <c r="Z513" i="1"/>
  <c r="BP525" i="1"/>
  <c r="BN525" i="1"/>
  <c r="Z525" i="1"/>
  <c r="BP528" i="1"/>
  <c r="BN528" i="1"/>
  <c r="Z528" i="1"/>
  <c r="Y530" i="1"/>
  <c r="Y533" i="1"/>
  <c r="BP532" i="1"/>
  <c r="BN532" i="1"/>
  <c r="Z532" i="1"/>
  <c r="Z533" i="1" s="1"/>
  <c r="Y534" i="1"/>
  <c r="Y537" i="1"/>
  <c r="BP536" i="1"/>
  <c r="BN536" i="1"/>
  <c r="Z536" i="1"/>
  <c r="Z537" i="1" s="1"/>
  <c r="Y538" i="1"/>
  <c r="AA673" i="1"/>
  <c r="Y546" i="1"/>
  <c r="BP541" i="1"/>
  <c r="BN541" i="1"/>
  <c r="Z541" i="1"/>
  <c r="Y545" i="1"/>
  <c r="AC673" i="1"/>
  <c r="Y568" i="1"/>
  <c r="BP555" i="1"/>
  <c r="BN555" i="1"/>
  <c r="Z555" i="1"/>
  <c r="BP559" i="1"/>
  <c r="BN559" i="1"/>
  <c r="Z559" i="1"/>
  <c r="BP563" i="1"/>
  <c r="BN563" i="1"/>
  <c r="Z563" i="1"/>
  <c r="Y567" i="1"/>
  <c r="BP571" i="1"/>
  <c r="BN571" i="1"/>
  <c r="Z571" i="1"/>
  <c r="Z573" i="1" s="1"/>
  <c r="BP579" i="1"/>
  <c r="BN579" i="1"/>
  <c r="Z579" i="1"/>
  <c r="BP583" i="1"/>
  <c r="BN583" i="1"/>
  <c r="Z583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G673" i="1"/>
  <c r="P673" i="1"/>
  <c r="X673" i="1"/>
  <c r="I673" i="1"/>
  <c r="Y191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Z299" i="1"/>
  <c r="BN299" i="1"/>
  <c r="Q673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BN336" i="1"/>
  <c r="BP336" i="1"/>
  <c r="Y344" i="1"/>
  <c r="Z347" i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Z376" i="1"/>
  <c r="BN376" i="1"/>
  <c r="Z378" i="1"/>
  <c r="BN378" i="1"/>
  <c r="Z380" i="1"/>
  <c r="BN380" i="1"/>
  <c r="Z384" i="1"/>
  <c r="BN384" i="1"/>
  <c r="BP384" i="1"/>
  <c r="Z387" i="1"/>
  <c r="BN387" i="1"/>
  <c r="Z393" i="1"/>
  <c r="Z395" i="1" s="1"/>
  <c r="BN393" i="1"/>
  <c r="Z399" i="1"/>
  <c r="Z401" i="1" s="1"/>
  <c r="BN399" i="1"/>
  <c r="V673" i="1"/>
  <c r="Y407" i="1"/>
  <c r="Z410" i="1"/>
  <c r="Z412" i="1" s="1"/>
  <c r="BN410" i="1"/>
  <c r="W673" i="1"/>
  <c r="Z418" i="1"/>
  <c r="BN418" i="1"/>
  <c r="Z420" i="1"/>
  <c r="BN420" i="1"/>
  <c r="Z422" i="1"/>
  <c r="BN422" i="1"/>
  <c r="Z424" i="1"/>
  <c r="BN424" i="1"/>
  <c r="Z426" i="1"/>
  <c r="BN426" i="1"/>
  <c r="Y429" i="1"/>
  <c r="Z432" i="1"/>
  <c r="BN432" i="1"/>
  <c r="Z441" i="1"/>
  <c r="Z442" i="1" s="1"/>
  <c r="BN441" i="1"/>
  <c r="BP441" i="1"/>
  <c r="Z446" i="1"/>
  <c r="BN446" i="1"/>
  <c r="BP446" i="1"/>
  <c r="Z448" i="1"/>
  <c r="BN448" i="1"/>
  <c r="BP453" i="1"/>
  <c r="BN453" i="1"/>
  <c r="Z453" i="1"/>
  <c r="Y455" i="1"/>
  <c r="Y460" i="1"/>
  <c r="BP457" i="1"/>
  <c r="BN457" i="1"/>
  <c r="Z457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15" i="1"/>
  <c r="Y529" i="1"/>
  <c r="BP523" i="1"/>
  <c r="BN523" i="1"/>
  <c r="Z523" i="1"/>
  <c r="BP526" i="1"/>
  <c r="BN526" i="1"/>
  <c r="Z526" i="1"/>
  <c r="BP543" i="1"/>
  <c r="BN543" i="1"/>
  <c r="Z543" i="1"/>
  <c r="BP557" i="1"/>
  <c r="BN557" i="1"/>
  <c r="Z557" i="1"/>
  <c r="BP561" i="1"/>
  <c r="BN561" i="1"/>
  <c r="Z561" i="1"/>
  <c r="BP565" i="1"/>
  <c r="BN565" i="1"/>
  <c r="Z565" i="1"/>
  <c r="Y574" i="1"/>
  <c r="Y573" i="1"/>
  <c r="BP577" i="1"/>
  <c r="BN577" i="1"/>
  <c r="Z577" i="1"/>
  <c r="BP581" i="1"/>
  <c r="BN581" i="1"/>
  <c r="Z581" i="1"/>
  <c r="Y585" i="1"/>
  <c r="BP589" i="1"/>
  <c r="BN589" i="1"/>
  <c r="Z589" i="1"/>
  <c r="Z591" i="1" s="1"/>
  <c r="Y521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Z649" i="1" s="1"/>
  <c r="AD673" i="1"/>
  <c r="Z585" i="1" l="1"/>
  <c r="Z459" i="1"/>
  <c r="Z454" i="1"/>
  <c r="Z388" i="1"/>
  <c r="Z348" i="1"/>
  <c r="Z338" i="1"/>
  <c r="Z289" i="1"/>
  <c r="Z156" i="1"/>
  <c r="Z150" i="1"/>
  <c r="Z128" i="1"/>
  <c r="Z119" i="1"/>
  <c r="Z110" i="1"/>
  <c r="Z79" i="1"/>
  <c r="Z72" i="1"/>
  <c r="Z35" i="1"/>
  <c r="Z438" i="1"/>
  <c r="Z643" i="1"/>
  <c r="Z608" i="1"/>
  <c r="Z428" i="1"/>
  <c r="Z381" i="1"/>
  <c r="Z311" i="1"/>
  <c r="Z258" i="1"/>
  <c r="Z246" i="1"/>
  <c r="Z237" i="1"/>
  <c r="Y665" i="1"/>
  <c r="Y667" i="1"/>
  <c r="Y664" i="1"/>
  <c r="Z529" i="1"/>
  <c r="Z505" i="1"/>
  <c r="Z433" i="1"/>
  <c r="Z301" i="1"/>
  <c r="Z515" i="1"/>
  <c r="Z201" i="1"/>
  <c r="Z184" i="1"/>
  <c r="Z97" i="1"/>
  <c r="Z59" i="1"/>
  <c r="Z625" i="1"/>
  <c r="Y666" i="1"/>
  <c r="Z636" i="1"/>
  <c r="Z135" i="1"/>
  <c r="X666" i="1"/>
  <c r="Z615" i="1"/>
  <c r="Z372" i="1"/>
  <c r="Z365" i="1"/>
  <c r="Z271" i="1"/>
  <c r="Z223" i="1"/>
  <c r="Z567" i="1"/>
  <c r="Z545" i="1"/>
  <c r="Z467" i="1"/>
  <c r="Z145" i="1"/>
  <c r="Z179" i="1"/>
  <c r="Z54" i="1"/>
  <c r="Z668" i="1" s="1"/>
  <c r="Y663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<sst xmlns="http://schemas.openxmlformats.org/spreadsheetml/2006/main" count="3139" uniqueCount="1081">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</sst>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0.41666666666666669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300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27.777777777777775</v>
      </c>
      <c r="Y110" s="779">
        <f>IFERROR(Y107/H107,"0")+IFERROR(Y108/H108,"0")+IFERROR(Y109/H109,"0")</f>
        <v>28</v>
      </c>
      <c r="Z110" s="779">
        <f>IFERROR(IF(Z107="",0,Z107),"0")+IFERROR(IF(Z108="",0,Z108),"0")+IFERROR(IF(Z109="",0,Z109),"0")</f>
        <v>0.60899999999999999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300</v>
      </c>
      <c r="Y111" s="779">
        <f>IFERROR(SUM(Y107:Y109),"0")</f>
        <v>302.40000000000003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225</v>
      </c>
      <c r="Y115" s="778">
        <f t="shared" si="26"/>
        <v>226.8</v>
      </c>
      <c r="Z115" s="36">
        <f>IFERROR(IF(Y115=0,"",ROUNDUP(Y115/H115,0)*0.00651),"")</f>
        <v>0.54683999999999999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246</v>
      </c>
      <c r="BN115" s="64">
        <f t="shared" si="28"/>
        <v>247.96799999999999</v>
      </c>
      <c r="BO115" s="64">
        <f t="shared" si="29"/>
        <v>0.45787545787545786</v>
      </c>
      <c r="BP115" s="64">
        <f t="shared" si="30"/>
        <v>0.46153846153846156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83.333333333333329</v>
      </c>
      <c r="Y119" s="779">
        <f>IFERROR(Y113/H113,"0")+IFERROR(Y114/H114,"0")+IFERROR(Y115/H115,"0")+IFERROR(Y116/H116,"0")+IFERROR(Y117/H117,"0")+IFERROR(Y118/H118,"0")</f>
        <v>84</v>
      </c>
      <c r="Z119" s="779">
        <f>IFERROR(IF(Z113="",0,Z113),"0")+IFERROR(IF(Z114="",0,Z114),"0")+IFERROR(IF(Z115="",0,Z115),"0")+IFERROR(IF(Z116="",0,Z116),"0")+IFERROR(IF(Z117="",0,Z117),"0")+IFERROR(IF(Z118="",0,Z118),"0")</f>
        <v>0.54683999999999999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225</v>
      </c>
      <c r="Y120" s="779">
        <f>IFERROR(SUM(Y113:Y118),"0")</f>
        <v>226.8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100</v>
      </c>
      <c r="Y229" s="778">
        <f t="shared" si="46"/>
        <v>104.39999999999999</v>
      </c>
      <c r="Z229" s="36">
        <f>IFERROR(IF(Y229=0,"",ROUNDUP(Y229/H229,0)*0.02175),"")</f>
        <v>0.26100000000000001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106.48275862068967</v>
      </c>
      <c r="BN229" s="64">
        <f t="shared" si="48"/>
        <v>111.16799999999999</v>
      </c>
      <c r="BO229" s="64">
        <f t="shared" si="49"/>
        <v>0.20525451559934318</v>
      </c>
      <c r="BP229" s="64">
        <f t="shared" si="50"/>
        <v>0.21428571428571427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200</v>
      </c>
      <c r="Y232" s="778">
        <f t="shared" si="46"/>
        <v>201.6</v>
      </c>
      <c r="Z232" s="36">
        <f t="shared" si="51"/>
        <v>0.54683999999999999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200</v>
      </c>
      <c r="Y233" s="778">
        <f t="shared" si="46"/>
        <v>201.6</v>
      </c>
      <c r="Z233" s="36">
        <f t="shared" si="51"/>
        <v>0.54683999999999999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221</v>
      </c>
      <c r="BN233" s="64">
        <f t="shared" si="48"/>
        <v>222.768</v>
      </c>
      <c r="BO233" s="64">
        <f t="shared" si="49"/>
        <v>0.45787545787545797</v>
      </c>
      <c r="BP233" s="64">
        <f t="shared" si="50"/>
        <v>0.46153846153846156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178.16091954022991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180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1.3546800000000001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500</v>
      </c>
      <c r="Y238" s="779">
        <f>IFERROR(SUM(Y226:Y236),"0")</f>
        <v>507.6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15" t="s">
        <v>415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1">
        <v>4301060404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7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40</v>
      </c>
      <c r="Y308" s="778">
        <f t="shared" si="72"/>
        <v>40.799999999999997</v>
      </c>
      <c r="Z308" s="36">
        <f>IFERROR(IF(Y308=0,"",ROUNDUP(Y308/H308,0)*0.00651),"")</f>
        <v>0.11067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44.20000000000001</v>
      </c>
      <c r="BN308" s="64">
        <f t="shared" si="74"/>
        <v>45.084000000000003</v>
      </c>
      <c r="BO308" s="64">
        <f t="shared" si="75"/>
        <v>9.1575091575091583E-2</v>
      </c>
      <c r="BP308" s="64">
        <f t="shared" si="76"/>
        <v>9.3406593406593408E-2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40</v>
      </c>
      <c r="Y309" s="778">
        <f t="shared" si="72"/>
        <v>40.799999999999997</v>
      </c>
      <c r="Z309" s="36">
        <f>IFERROR(IF(Y309=0,"",ROUNDUP(Y309/H309,0)*0.00651),"")</f>
        <v>0.11067</v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43</v>
      </c>
      <c r="BN309" s="64">
        <f t="shared" si="74"/>
        <v>43.86</v>
      </c>
      <c r="BO309" s="64">
        <f t="shared" si="75"/>
        <v>9.1575091575091583E-2</v>
      </c>
      <c r="BP309" s="64">
        <f t="shared" si="76"/>
        <v>9.3406593406593408E-2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33.333333333333336</v>
      </c>
      <c r="Y311" s="779">
        <f>IFERROR(Y305/H305,"0")+IFERROR(Y306/H306,"0")+IFERROR(Y307/H307,"0")+IFERROR(Y308/H308,"0")+IFERROR(Y309/H309,"0")+IFERROR(Y310/H310,"0")</f>
        <v>34</v>
      </c>
      <c r="Z311" s="779">
        <f>IFERROR(IF(Z305="",0,Z305),"0")+IFERROR(IF(Z306="",0,Z306),"0")+IFERROR(IF(Z307="",0,Z307),"0")+IFERROR(IF(Z308="",0,Z308),"0")+IFERROR(IF(Z309="",0,Z309),"0")+IFERROR(IF(Z310="",0,Z310),"0")</f>
        <v>0.22134000000000001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80</v>
      </c>
      <c r="Y312" s="779">
        <f>IFERROR(SUM(Y305:Y310),"0")</f>
        <v>81.599999999999994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500</v>
      </c>
      <c r="Y385" s="778">
        <f>IFERROR(IF(X385="",0,CEILING((X385/$H385),1)*$H385),"")</f>
        <v>507</v>
      </c>
      <c r="Z385" s="36">
        <f>IFERROR(IF(Y385=0,"",ROUNDUP(Y385/H385,0)*0.02175),"")</f>
        <v>1.4137499999999998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536.15384615384619</v>
      </c>
      <c r="BN385" s="64">
        <f>IFERROR(Y385*I385/H385,"0")</f>
        <v>543.66000000000008</v>
      </c>
      <c r="BO385" s="64">
        <f>IFERROR(1/J385*(X385/H385),"0")</f>
        <v>1.1446886446886446</v>
      </c>
      <c r="BP385" s="64">
        <f>IFERROR(1/J385*(Y385/H385),"0")</f>
        <v>1.1607142857142856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64.102564102564102</v>
      </c>
      <c r="Y388" s="779">
        <f>IFERROR(Y384/H384,"0")+IFERROR(Y385/H385,"0")+IFERROR(Y386/H386,"0")+IFERROR(Y387/H387,"0")</f>
        <v>65</v>
      </c>
      <c r="Z388" s="779">
        <f>IFERROR(IF(Z384="",0,Z384),"0")+IFERROR(IF(Z385="",0,Z385),"0")+IFERROR(IF(Z386="",0,Z386),"0")+IFERROR(IF(Z387="",0,Z387),"0")</f>
        <v>1.4137499999999998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500</v>
      </c>
      <c r="Y389" s="779">
        <f>IFERROR(SUM(Y384:Y387),"0")</f>
        <v>507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126</v>
      </c>
      <c r="Y411" s="778">
        <f>IFERROR(IF(X411="",0,CEILING((X411/$H411),1)*$H411),"")</f>
        <v>126</v>
      </c>
      <c r="Z411" s="36">
        <f>IFERROR(IF(Y411=0,"",ROUNDUP(Y411/H411,0)*0.00651),"")</f>
        <v>0.3906</v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140.39999999999998</v>
      </c>
      <c r="BN411" s="64">
        <f>IFERROR(Y411*I411/H411,"0")</f>
        <v>140.39999999999998</v>
      </c>
      <c r="BO411" s="64">
        <f>IFERROR(1/J411*(X411/H411),"0")</f>
        <v>0.32967032967032972</v>
      </c>
      <c r="BP411" s="64">
        <f>IFERROR(1/J411*(Y411/H411),"0")</f>
        <v>0.32967032967032972</v>
      </c>
    </row>
    <row r="412" spans="1:68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60</v>
      </c>
      <c r="Y412" s="779">
        <f>IFERROR(Y409/H409,"0")+IFERROR(Y410/H410,"0")+IFERROR(Y411/H411,"0")</f>
        <v>60</v>
      </c>
      <c r="Z412" s="779">
        <f>IFERROR(IF(Z409="",0,Z409),"0")+IFERROR(IF(Z410="",0,Z410),"0")+IFERROR(IF(Z411="",0,Z411),"0")</f>
        <v>0.3906</v>
      </c>
      <c r="AA412" s="780"/>
      <c r="AB412" s="780"/>
      <c r="AC412" s="780"/>
    </row>
    <row r="413" spans="1:68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126</v>
      </c>
      <c r="Y413" s="779">
        <f>IFERROR(SUM(Y409:Y411),"0")</f>
        <v>126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4000</v>
      </c>
      <c r="Y418" s="778">
        <f t="shared" si="87"/>
        <v>4005</v>
      </c>
      <c r="Z418" s="36">
        <f>IFERROR(IF(Y418=0,"",ROUNDUP(Y418/H418,0)*0.02175),"")</f>
        <v>5.8072499999999998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4128</v>
      </c>
      <c r="BN418" s="64">
        <f t="shared" si="89"/>
        <v>4133.16</v>
      </c>
      <c r="BO418" s="64">
        <f t="shared" si="90"/>
        <v>5.5555555555555554</v>
      </c>
      <c r="BP418" s="64">
        <f t="shared" si="91"/>
        <v>5.5625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1500</v>
      </c>
      <c r="Y420" s="778">
        <f t="shared" si="87"/>
        <v>1500</v>
      </c>
      <c r="Z420" s="36">
        <f>IFERROR(IF(Y420=0,"",ROUNDUP(Y420/H420,0)*0.02175),"")</f>
        <v>2.1749999999999998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1548</v>
      </c>
      <c r="BN420" s="64">
        <f t="shared" si="89"/>
        <v>1548</v>
      </c>
      <c r="BO420" s="64">
        <f t="shared" si="90"/>
        <v>2.083333333333333</v>
      </c>
      <c r="BP420" s="64">
        <f t="shared" si="91"/>
        <v>2.083333333333333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366.66666666666669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367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7.9822499999999996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5500</v>
      </c>
      <c r="Y429" s="779">
        <f>IFERROR(SUM(Y417:Y427),"0")</f>
        <v>5505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2000</v>
      </c>
      <c r="Y431" s="778">
        <f>IFERROR(IF(X431="",0,CEILING((X431/$H431),1)*$H431),"")</f>
        <v>2010</v>
      </c>
      <c r="Z431" s="36">
        <f>IFERROR(IF(Y431=0,"",ROUNDUP(Y431/H431,0)*0.02175),"")</f>
        <v>2.9144999999999999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2064</v>
      </c>
      <c r="BN431" s="64">
        <f>IFERROR(Y431*I431/H431,"0")</f>
        <v>2074.3200000000002</v>
      </c>
      <c r="BO431" s="64">
        <f>IFERROR(1/J431*(X431/H431),"0")</f>
        <v>2.7777777777777777</v>
      </c>
      <c r="BP431" s="64">
        <f>IFERROR(1/J431*(Y431/H431),"0")</f>
        <v>2.7916666666666665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133.33333333333334</v>
      </c>
      <c r="Y433" s="779">
        <f>IFERROR(Y431/H431,"0")+IFERROR(Y432/H432,"0")</f>
        <v>134</v>
      </c>
      <c r="Z433" s="779">
        <f>IFERROR(IF(Z431="",0,Z431),"0")+IFERROR(IF(Z432="",0,Z432),"0")</f>
        <v>2.9144999999999999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2000</v>
      </c>
      <c r="Y434" s="779">
        <f>IFERROR(SUM(Y431:Y432),"0")</f>
        <v>2010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6500</v>
      </c>
      <c r="Y462" s="778">
        <f>IFERROR(IF(X462="",0,CEILING((X462/$H462),1)*$H462),"")</f>
        <v>6507</v>
      </c>
      <c r="Z462" s="36">
        <f>IFERROR(IF(Y462=0,"",ROUNDUP(Y462/H462,0)*0.02175),"")</f>
        <v>15.725249999999999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6907.333333333333</v>
      </c>
      <c r="BN462" s="64">
        <f>IFERROR(Y462*I462/H462,"0")</f>
        <v>6914.7720000000008</v>
      </c>
      <c r="BO462" s="64">
        <f>IFERROR(1/J462*(X462/H462),"0")</f>
        <v>12.896825396825395</v>
      </c>
      <c r="BP462" s="64">
        <f>IFERROR(1/J462*(Y462/H462),"0")</f>
        <v>12.910714285714285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722.22222222222217</v>
      </c>
      <c r="Y467" s="779">
        <f>IFERROR(Y462/H462,"0")+IFERROR(Y463/H463,"0")+IFERROR(Y464/H464,"0")+IFERROR(Y465/H465,"0")+IFERROR(Y466/H466,"0")</f>
        <v>723</v>
      </c>
      <c r="Z467" s="779">
        <f>IFERROR(IF(Z462="",0,Z462),"0")+IFERROR(IF(Z463="",0,Z463),"0")+IFERROR(IF(Z464="",0,Z464),"0")+IFERROR(IF(Z465="",0,Z465),"0")+IFERROR(IF(Z466="",0,Z466),"0")</f>
        <v>15.725249999999999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6500</v>
      </c>
      <c r="Y468" s="779">
        <f>IFERROR(SUM(Y462:Y466),"0")</f>
        <v>6507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">
        <v>783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1">
        <v>4301031336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200</v>
      </c>
      <c r="Y556" s="778">
        <f t="shared" si="109"/>
        <v>200.64000000000001</v>
      </c>
      <c r="Z556" s="36">
        <f t="shared" ref="Z556:Z561" si="114">IFERROR(IF(Y556=0,"",ROUNDUP(Y556/H556,0)*0.01196),"")</f>
        <v>0.45448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213.63636363636363</v>
      </c>
      <c r="BN556" s="64">
        <f t="shared" si="111"/>
        <v>214.32</v>
      </c>
      <c r="BO556" s="64">
        <f t="shared" si="112"/>
        <v>0.36421911421911418</v>
      </c>
      <c r="BP556" s="64">
        <f t="shared" si="113"/>
        <v>0.36538461538461542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37.878787878787875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38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0.45448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200</v>
      </c>
      <c r="Y568" s="779">
        <f>IFERROR(SUM(Y555:Y566),"0")</f>
        <v>200.64000000000001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500</v>
      </c>
      <c r="Y603" s="778">
        <f t="shared" si="120"/>
        <v>504</v>
      </c>
      <c r="Z603" s="36">
        <f>IFERROR(IF(Y603=0,"",ROUNDUP(Y603/H603,0)*0.02175),"")</f>
        <v>0.91349999999999998</v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520</v>
      </c>
      <c r="BN603" s="64">
        <f t="shared" si="122"/>
        <v>524.16</v>
      </c>
      <c r="BO603" s="64">
        <f t="shared" si="123"/>
        <v>0.74404761904761896</v>
      </c>
      <c r="BP603" s="64">
        <f t="shared" si="124"/>
        <v>0.75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41.666666666666664</v>
      </c>
      <c r="Y608" s="779">
        <f>IFERROR(Y601/H601,"0")+IFERROR(Y602/H602,"0")+IFERROR(Y603/H603,"0")+IFERROR(Y604/H604,"0")+IFERROR(Y605/H605,"0")+IFERROR(Y606/H606,"0")+IFERROR(Y607/H607,"0")</f>
        <v>42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0.91349999999999998</v>
      </c>
      <c r="AA608" s="780"/>
      <c r="AB608" s="780"/>
      <c r="AC608" s="780"/>
    </row>
    <row r="609" spans="1:68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500</v>
      </c>
      <c r="Y609" s="779">
        <f>IFERROR(SUM(Y601:Y607),"0")</f>
        <v>504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400</v>
      </c>
      <c r="Y628" s="778">
        <f t="shared" ref="Y628:Y635" si="130">IFERROR(IF(X628="",0,CEILING((X628/$H628),1)*$H628),"")</f>
        <v>405.59999999999997</v>
      </c>
      <c r="Z628" s="36">
        <f>IFERROR(IF(Y628=0,"",ROUNDUP(Y628/H628,0)*0.02175),"")</f>
        <v>1.131</v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428.92307692307696</v>
      </c>
      <c r="BN628" s="64">
        <f t="shared" ref="BN628:BN635" si="132">IFERROR(Y628*I628/H628,"0")</f>
        <v>434.928</v>
      </c>
      <c r="BO628" s="64">
        <f t="shared" ref="BO628:BO635" si="133">IFERROR(1/J628*(X628/H628),"0")</f>
        <v>0.91575091575091572</v>
      </c>
      <c r="BP628" s="64">
        <f t="shared" ref="BP628:BP635" si="134">IFERROR(1/J628*(Y628/H628),"0")</f>
        <v>0.92857142857142849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51.282051282051285</v>
      </c>
      <c r="Y636" s="779">
        <f>IFERROR(Y628/H628,"0")+IFERROR(Y629/H629,"0")+IFERROR(Y630/H630,"0")+IFERROR(Y631/H631,"0")+IFERROR(Y632/H632,"0")+IFERROR(Y633/H633,"0")+IFERROR(Y634/H634,"0")+IFERROR(Y635/H635,"0")</f>
        <v>52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1.131</v>
      </c>
      <c r="AA636" s="780"/>
      <c r="AB636" s="780"/>
      <c r="AC636" s="780"/>
    </row>
    <row r="637" spans="1:68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400</v>
      </c>
      <c r="Y637" s="779">
        <f>IFERROR(SUM(Y628:Y635),"0")</f>
        <v>405.59999999999997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16831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16883.64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17681.462712000644</v>
      </c>
      <c r="Y664" s="779">
        <f>IFERROR(SUM(BN22:BN660),"0")</f>
        <v>17737.175999999999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30</v>
      </c>
      <c r="Y665" s="38">
        <f>ROUNDUP(SUM(BP22:BP660),0)</f>
        <v>30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18431.462712000644</v>
      </c>
      <c r="Y666" s="779">
        <f>GrossWeightTotalR+PalletQtyTotalR*25</f>
        <v>18487.175999999999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1799.7576561369667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1807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33.65719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529.20000000000005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507.6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81.599999999999994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507</v>
      </c>
      <c r="V673" s="46">
        <f>IFERROR(Y405*1,"0")+IFERROR(Y409*1,"0")+IFERROR(Y410*1,"0")+IFERROR(Y411*1,"0")</f>
        <v>126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7515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6507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200.64000000000001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909.59999999999991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799,76"/>
        <filter val="100,00"/>
        <filter val="126,00"/>
        <filter val="133,33"/>
        <filter val="16 831,00"/>
        <filter val="17 681,46"/>
        <filter val="178,16"/>
        <filter val="18 431,46"/>
        <filter val="2 000,00"/>
        <filter val="200,00"/>
        <filter val="225,00"/>
        <filter val="27,78"/>
        <filter val="30"/>
        <filter val="300,00"/>
        <filter val="33,33"/>
        <filter val="366,67"/>
        <filter val="37,88"/>
        <filter val="4 000,00"/>
        <filter val="40,00"/>
        <filter val="400,00"/>
        <filter val="41,67"/>
        <filter val="5 500,00"/>
        <filter val="500,00"/>
        <filter val="51,28"/>
        <filter val="6 500,00"/>
        <filter val="60,00"/>
        <filter val="64,10"/>
        <filter val="722,22"/>
        <filter val="80,00"/>
        <filter val="83,33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