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C90243-CA8B-4954-8BF7-775FE43795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Y573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P519" i="1"/>
  <c r="X516" i="1"/>
  <c r="Y515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Z483" i="1" s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N347" i="1"/>
  <c r="BM347" i="1"/>
  <c r="Z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BP148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H9" i="1" s="1"/>
  <c r="D7" i="1"/>
  <c r="Q6" i="1"/>
  <c r="P2" i="1"/>
  <c r="BP364" i="1" l="1"/>
  <c r="BN364" i="1"/>
  <c r="Z364" i="1"/>
  <c r="BP399" i="1"/>
  <c r="BN399" i="1"/>
  <c r="Z399" i="1"/>
  <c r="BP450" i="1"/>
  <c r="BN450" i="1"/>
  <c r="Z450" i="1"/>
  <c r="BP503" i="1"/>
  <c r="BN503" i="1"/>
  <c r="Z503" i="1"/>
  <c r="Y551" i="1"/>
  <c r="Y550" i="1"/>
  <c r="BP549" i="1"/>
  <c r="BN549" i="1"/>
  <c r="Z549" i="1"/>
  <c r="Z550" i="1" s="1"/>
  <c r="BP562" i="1"/>
  <c r="BN562" i="1"/>
  <c r="Z562" i="1"/>
  <c r="BP584" i="1"/>
  <c r="BN584" i="1"/>
  <c r="Z584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34" i="1"/>
  <c r="BN34" i="1"/>
  <c r="Z58" i="1"/>
  <c r="BN58" i="1"/>
  <c r="Z69" i="1"/>
  <c r="BN69" i="1"/>
  <c r="Z83" i="1"/>
  <c r="BN83" i="1"/>
  <c r="Z93" i="1"/>
  <c r="BN93" i="1"/>
  <c r="Z114" i="1"/>
  <c r="BN114" i="1"/>
  <c r="Z126" i="1"/>
  <c r="BN126" i="1"/>
  <c r="Z140" i="1"/>
  <c r="BN140" i="1"/>
  <c r="Z155" i="1"/>
  <c r="BN155" i="1"/>
  <c r="Z178" i="1"/>
  <c r="BN178" i="1"/>
  <c r="Z198" i="1"/>
  <c r="BN198" i="1"/>
  <c r="Z211" i="1"/>
  <c r="BN211" i="1"/>
  <c r="Y223" i="1"/>
  <c r="Z221" i="1"/>
  <c r="BN221" i="1"/>
  <c r="Z233" i="1"/>
  <c r="BN233" i="1"/>
  <c r="Z251" i="1"/>
  <c r="BN251" i="1"/>
  <c r="Z262" i="1"/>
  <c r="BN262" i="1"/>
  <c r="Z270" i="1"/>
  <c r="BN270" i="1"/>
  <c r="Z274" i="1"/>
  <c r="Z275" i="1" s="1"/>
  <c r="BN274" i="1"/>
  <c r="BP274" i="1"/>
  <c r="Y275" i="1"/>
  <c r="Z279" i="1"/>
  <c r="BN279" i="1"/>
  <c r="Z287" i="1"/>
  <c r="BN287" i="1"/>
  <c r="Z310" i="1"/>
  <c r="BN310" i="1"/>
  <c r="Y353" i="1"/>
  <c r="Y352" i="1"/>
  <c r="BP351" i="1"/>
  <c r="BN351" i="1"/>
  <c r="Z351" i="1"/>
  <c r="Z352" i="1" s="1"/>
  <c r="BP356" i="1"/>
  <c r="BN356" i="1"/>
  <c r="Z356" i="1"/>
  <c r="BP378" i="1"/>
  <c r="BN378" i="1"/>
  <c r="Z378" i="1"/>
  <c r="BP422" i="1"/>
  <c r="BN422" i="1"/>
  <c r="Z422" i="1"/>
  <c r="BP480" i="1"/>
  <c r="BN480" i="1"/>
  <c r="Z480" i="1"/>
  <c r="BP504" i="1"/>
  <c r="BN504" i="1"/>
  <c r="Z504" i="1"/>
  <c r="BP572" i="1"/>
  <c r="BN572" i="1"/>
  <c r="Z572" i="1"/>
  <c r="BP576" i="1"/>
  <c r="BN576" i="1"/>
  <c r="Z576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X665" i="1"/>
  <c r="X667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67" i="1"/>
  <c r="BN67" i="1"/>
  <c r="Z71" i="1"/>
  <c r="BN71" i="1"/>
  <c r="Y79" i="1"/>
  <c r="Z77" i="1"/>
  <c r="BN77" i="1"/>
  <c r="Z85" i="1"/>
  <c r="BN85" i="1"/>
  <c r="Z91" i="1"/>
  <c r="BN91" i="1"/>
  <c r="Z95" i="1"/>
  <c r="BN95" i="1"/>
  <c r="Z108" i="1"/>
  <c r="BN108" i="1"/>
  <c r="Z116" i="1"/>
  <c r="BN116" i="1"/>
  <c r="Z124" i="1"/>
  <c r="BN124" i="1"/>
  <c r="Z132" i="1"/>
  <c r="BN132" i="1"/>
  <c r="Z138" i="1"/>
  <c r="BN138" i="1"/>
  <c r="BP138" i="1"/>
  <c r="Z142" i="1"/>
  <c r="BN142" i="1"/>
  <c r="Z148" i="1"/>
  <c r="BN148" i="1"/>
  <c r="Z159" i="1"/>
  <c r="BN159" i="1"/>
  <c r="BP159" i="1"/>
  <c r="Z176" i="1"/>
  <c r="BN176" i="1"/>
  <c r="Z182" i="1"/>
  <c r="BN182" i="1"/>
  <c r="Z196" i="1"/>
  <c r="BN196" i="1"/>
  <c r="Z200" i="1"/>
  <c r="BN200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Z215" i="1"/>
  <c r="BN215" i="1"/>
  <c r="BP215" i="1"/>
  <c r="Z219" i="1"/>
  <c r="BN219" i="1"/>
  <c r="Z227" i="1"/>
  <c r="BN227" i="1"/>
  <c r="Z231" i="1"/>
  <c r="BN231" i="1"/>
  <c r="Z235" i="1"/>
  <c r="BN235" i="1"/>
  <c r="Z244" i="1"/>
  <c r="BN244" i="1"/>
  <c r="Z253" i="1"/>
  <c r="BN253" i="1"/>
  <c r="Z257" i="1"/>
  <c r="BN257" i="1"/>
  <c r="Z264" i="1"/>
  <c r="BN264" i="1"/>
  <c r="Z268" i="1"/>
  <c r="BN268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Z448" i="1"/>
  <c r="BN448" i="1"/>
  <c r="Z452" i="1"/>
  <c r="BN452" i="1"/>
  <c r="Z466" i="1"/>
  <c r="BN466" i="1"/>
  <c r="Y506" i="1"/>
  <c r="Z482" i="1"/>
  <c r="BN482" i="1"/>
  <c r="BP488" i="1"/>
  <c r="BN488" i="1"/>
  <c r="Z488" i="1"/>
  <c r="BP493" i="1"/>
  <c r="BN493" i="1"/>
  <c r="Z493" i="1"/>
  <c r="BP501" i="1"/>
  <c r="BN501" i="1"/>
  <c r="Z501" i="1"/>
  <c r="BP524" i="1"/>
  <c r="BN524" i="1"/>
  <c r="Z524" i="1"/>
  <c r="BP544" i="1"/>
  <c r="BN544" i="1"/>
  <c r="Z544" i="1"/>
  <c r="BP560" i="1"/>
  <c r="BN560" i="1"/>
  <c r="Z560" i="1"/>
  <c r="Y574" i="1"/>
  <c r="BP570" i="1"/>
  <c r="BN570" i="1"/>
  <c r="Z570" i="1"/>
  <c r="BP582" i="1"/>
  <c r="BN582" i="1"/>
  <c r="Z582" i="1"/>
  <c r="BP619" i="1"/>
  <c r="BN619" i="1"/>
  <c r="Z619" i="1"/>
  <c r="BP621" i="1"/>
  <c r="BN621" i="1"/>
  <c r="Z621" i="1"/>
  <c r="BP623" i="1"/>
  <c r="BN623" i="1"/>
  <c r="Z623" i="1"/>
  <c r="BP483" i="1"/>
  <c r="BN483" i="1"/>
  <c r="BP484" i="1"/>
  <c r="BN484" i="1"/>
  <c r="Z484" i="1"/>
  <c r="BP489" i="1"/>
  <c r="BN489" i="1"/>
  <c r="Z489" i="1"/>
  <c r="BP494" i="1"/>
  <c r="BN494" i="1"/>
  <c r="Z494" i="1"/>
  <c r="Y510" i="1"/>
  <c r="BP508" i="1"/>
  <c r="BN508" i="1"/>
  <c r="Z508" i="1"/>
  <c r="BP527" i="1"/>
  <c r="BN527" i="1"/>
  <c r="Z527" i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Z591" i="1" s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AB673" i="1"/>
  <c r="B673" i="1"/>
  <c r="Y23" i="1"/>
  <c r="BP22" i="1"/>
  <c r="BN22" i="1"/>
  <c r="Z22" i="1"/>
  <c r="Z23" i="1" s="1"/>
  <c r="Y24" i="1"/>
  <c r="Y36" i="1"/>
  <c r="BP26" i="1"/>
  <c r="BN26" i="1"/>
  <c r="Z26" i="1"/>
  <c r="BP29" i="1"/>
  <c r="BN29" i="1"/>
  <c r="Z29" i="1"/>
  <c r="BP31" i="1"/>
  <c r="BN31" i="1"/>
  <c r="Z31" i="1"/>
  <c r="Y35" i="1"/>
  <c r="BP49" i="1"/>
  <c r="BN49" i="1"/>
  <c r="Z49" i="1"/>
  <c r="C673" i="1"/>
  <c r="BP53" i="1"/>
  <c r="BN53" i="1"/>
  <c r="Z53" i="1"/>
  <c r="Y55" i="1"/>
  <c r="Y60" i="1"/>
  <c r="BP57" i="1"/>
  <c r="BN57" i="1"/>
  <c r="Z57" i="1"/>
  <c r="Z59" i="1" s="1"/>
  <c r="BP66" i="1"/>
  <c r="BN66" i="1"/>
  <c r="Z66" i="1"/>
  <c r="BP70" i="1"/>
  <c r="BN70" i="1"/>
  <c r="Z70" i="1"/>
  <c r="BP78" i="1"/>
  <c r="BN78" i="1"/>
  <c r="Z78" i="1"/>
  <c r="Y80" i="1"/>
  <c r="Y89" i="1"/>
  <c r="BP82" i="1"/>
  <c r="BN82" i="1"/>
  <c r="Z82" i="1"/>
  <c r="BP86" i="1"/>
  <c r="BN86" i="1"/>
  <c r="Z86" i="1"/>
  <c r="BP94" i="1"/>
  <c r="BN94" i="1"/>
  <c r="Z94" i="1"/>
  <c r="BP141" i="1"/>
  <c r="BN141" i="1"/>
  <c r="Z141" i="1"/>
  <c r="Y145" i="1"/>
  <c r="BP149" i="1"/>
  <c r="BN149" i="1"/>
  <c r="Z149" i="1"/>
  <c r="Y151" i="1"/>
  <c r="G673" i="1"/>
  <c r="Y157" i="1"/>
  <c r="BP154" i="1"/>
  <c r="BN154" i="1"/>
  <c r="Z154" i="1"/>
  <c r="Z156" i="1" s="1"/>
  <c r="Y156" i="1"/>
  <c r="F10" i="1"/>
  <c r="J9" i="1"/>
  <c r="F9" i="1"/>
  <c r="A10" i="1"/>
  <c r="X664" i="1"/>
  <c r="BP28" i="1"/>
  <c r="BN28" i="1"/>
  <c r="Z28" i="1"/>
  <c r="BP30" i="1"/>
  <c r="BN30" i="1"/>
  <c r="Z30" i="1"/>
  <c r="BP33" i="1"/>
  <c r="BN33" i="1"/>
  <c r="Z33" i="1"/>
  <c r="Y54" i="1"/>
  <c r="BP51" i="1"/>
  <c r="BN51" i="1"/>
  <c r="Z51" i="1"/>
  <c r="Y59" i="1"/>
  <c r="BP64" i="1"/>
  <c r="BN64" i="1"/>
  <c r="Z64" i="1"/>
  <c r="BP68" i="1"/>
  <c r="BN68" i="1"/>
  <c r="Z68" i="1"/>
  <c r="Y72" i="1"/>
  <c r="BP76" i="1"/>
  <c r="BN76" i="1"/>
  <c r="Z76" i="1"/>
  <c r="Z79" i="1" s="1"/>
  <c r="BP84" i="1"/>
  <c r="BN84" i="1"/>
  <c r="Z84" i="1"/>
  <c r="Y88" i="1"/>
  <c r="BP92" i="1"/>
  <c r="BN92" i="1"/>
  <c r="Z92" i="1"/>
  <c r="BP96" i="1"/>
  <c r="BN96" i="1"/>
  <c r="Z96" i="1"/>
  <c r="Y98" i="1"/>
  <c r="Y103" i="1"/>
  <c r="BP100" i="1"/>
  <c r="BN100" i="1"/>
  <c r="Z100" i="1"/>
  <c r="Y104" i="1"/>
  <c r="BP109" i="1"/>
  <c r="BN109" i="1"/>
  <c r="Z109" i="1"/>
  <c r="Y111" i="1"/>
  <c r="Y119" i="1"/>
  <c r="BP113" i="1"/>
  <c r="BN113" i="1"/>
  <c r="Z113" i="1"/>
  <c r="Y120" i="1"/>
  <c r="BP117" i="1"/>
  <c r="BN117" i="1"/>
  <c r="Z117" i="1"/>
  <c r="BP125" i="1"/>
  <c r="BN125" i="1"/>
  <c r="Z125" i="1"/>
  <c r="BP133" i="1"/>
  <c r="BN133" i="1"/>
  <c r="Z133" i="1"/>
  <c r="BP175" i="1"/>
  <c r="BN175" i="1"/>
  <c r="Z175" i="1"/>
  <c r="Z179" i="1" s="1"/>
  <c r="Y179" i="1"/>
  <c r="BP183" i="1"/>
  <c r="BN183" i="1"/>
  <c r="Z183" i="1"/>
  <c r="Z184" i="1" s="1"/>
  <c r="Y185" i="1"/>
  <c r="I673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57" i="1"/>
  <c r="BN557" i="1"/>
  <c r="Z557" i="1"/>
  <c r="BP561" i="1"/>
  <c r="BN561" i="1"/>
  <c r="Z561" i="1"/>
  <c r="BP565" i="1"/>
  <c r="BN565" i="1"/>
  <c r="Z565" i="1"/>
  <c r="X663" i="1"/>
  <c r="D673" i="1"/>
  <c r="Y73" i="1"/>
  <c r="Y97" i="1"/>
  <c r="BP102" i="1"/>
  <c r="BN102" i="1"/>
  <c r="Z102" i="1"/>
  <c r="E673" i="1"/>
  <c r="Y110" i="1"/>
  <c r="BP107" i="1"/>
  <c r="BN107" i="1"/>
  <c r="Z107" i="1"/>
  <c r="Z110" i="1" s="1"/>
  <c r="BP115" i="1"/>
  <c r="BN115" i="1"/>
  <c r="Z115" i="1"/>
  <c r="BP118" i="1"/>
  <c r="BN118" i="1"/>
  <c r="Z118" i="1"/>
  <c r="F673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Z135" i="1" s="1"/>
  <c r="Y135" i="1"/>
  <c r="BP139" i="1"/>
  <c r="BN139" i="1"/>
  <c r="Z139" i="1"/>
  <c r="BP143" i="1"/>
  <c r="BN143" i="1"/>
  <c r="Z143" i="1"/>
  <c r="Z145" i="1" s="1"/>
  <c r="Y150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Y212" i="1"/>
  <c r="BP216" i="1"/>
  <c r="BN216" i="1"/>
  <c r="Z216" i="1"/>
  <c r="Z223" i="1" s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73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T673" i="1"/>
  <c r="H673" i="1"/>
  <c r="Y172" i="1"/>
  <c r="J673" i="1"/>
  <c r="Y207" i="1"/>
  <c r="L673" i="1"/>
  <c r="Y272" i="1"/>
  <c r="M673" i="1"/>
  <c r="Y289" i="1"/>
  <c r="Y317" i="1"/>
  <c r="S673" i="1"/>
  <c r="Y330" i="1"/>
  <c r="U673" i="1"/>
  <c r="Y366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Y467" i="1"/>
  <c r="BP465" i="1"/>
  <c r="BN465" i="1"/>
  <c r="Z465" i="1"/>
  <c r="Y529" i="1"/>
  <c r="BP523" i="1"/>
  <c r="BN523" i="1"/>
  <c r="Z523" i="1"/>
  <c r="Y530" i="1"/>
  <c r="BP526" i="1"/>
  <c r="BN526" i="1"/>
  <c r="Z526" i="1"/>
  <c r="BP543" i="1"/>
  <c r="BN543" i="1"/>
  <c r="Z543" i="1"/>
  <c r="BP577" i="1"/>
  <c r="BN577" i="1"/>
  <c r="Z577" i="1"/>
  <c r="BP581" i="1"/>
  <c r="BN581" i="1"/>
  <c r="Z581" i="1"/>
  <c r="Y585" i="1"/>
  <c r="BP589" i="1"/>
  <c r="BN589" i="1"/>
  <c r="Z589" i="1"/>
  <c r="Y591" i="1"/>
  <c r="Y454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Z673" i="1"/>
  <c r="BP525" i="1"/>
  <c r="BN525" i="1"/>
  <c r="Z525" i="1"/>
  <c r="BP528" i="1"/>
  <c r="BN528" i="1"/>
  <c r="Z528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Z545" i="1" s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Y586" i="1"/>
  <c r="BP579" i="1"/>
  <c r="BN579" i="1"/>
  <c r="Z579" i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608" i="1" l="1"/>
  <c r="Z649" i="1"/>
  <c r="Z615" i="1"/>
  <c r="Z505" i="1"/>
  <c r="Z289" i="1"/>
  <c r="Z97" i="1"/>
  <c r="Z88" i="1"/>
  <c r="Z585" i="1"/>
  <c r="Z573" i="1"/>
  <c r="Z454" i="1"/>
  <c r="Z338" i="1"/>
  <c r="Z271" i="1"/>
  <c r="Z128" i="1"/>
  <c r="Z372" i="1"/>
  <c r="Z365" i="1"/>
  <c r="Z72" i="1"/>
  <c r="X666" i="1"/>
  <c r="Z150" i="1"/>
  <c r="Z54" i="1"/>
  <c r="Z625" i="1"/>
  <c r="Z636" i="1"/>
  <c r="Z529" i="1"/>
  <c r="Z467" i="1"/>
  <c r="Z428" i="1"/>
  <c r="Z311" i="1"/>
  <c r="Z237" i="1"/>
  <c r="Z119" i="1"/>
  <c r="Y665" i="1"/>
  <c r="Z567" i="1"/>
  <c r="Z412" i="1"/>
  <c r="Z381" i="1"/>
  <c r="Z301" i="1"/>
  <c r="Z246" i="1"/>
  <c r="Z438" i="1"/>
  <c r="Z401" i="1"/>
  <c r="Z395" i="1"/>
  <c r="Z201" i="1"/>
  <c r="Z103" i="1"/>
  <c r="Z35" i="1"/>
  <c r="Y663" i="1"/>
  <c r="Y664" i="1"/>
  <c r="Y667" i="1"/>
  <c r="Y666" i="1" l="1"/>
  <c r="Z668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<sst xmlns="http://schemas.openxmlformats.org/spreadsheetml/2006/main" count="3139" uniqueCount="1081">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</sst>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220" sqref="AA220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0.58333333333333337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99</v>
      </c>
      <c r="Y220" s="778">
        <f t="shared" si="41"/>
        <v>99</v>
      </c>
      <c r="Z220" s="36">
        <f>IFERROR(IF(Y220=0,"",ROUNDUP(Y220/H220,0)*0.00502),"")</f>
        <v>0.27610000000000001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104.5</v>
      </c>
      <c r="BN220" s="64">
        <f t="shared" si="43"/>
        <v>104.5</v>
      </c>
      <c r="BO220" s="64">
        <f t="shared" si="44"/>
        <v>0.23504273504273507</v>
      </c>
      <c r="BP220" s="64">
        <f t="shared" si="45"/>
        <v>0.23504273504273507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55</v>
      </c>
      <c r="Y223" s="779">
        <f>IFERROR(Y215/H215,"0")+IFERROR(Y216/H216,"0")+IFERROR(Y217/H217,"0")+IFERROR(Y218/H218,"0")+IFERROR(Y219/H219,"0")+IFERROR(Y220/H220,"0")+IFERROR(Y221/H221,"0")+IFERROR(Y222/H222,"0")</f>
        <v>55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0.27610000000000001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99</v>
      </c>
      <c r="Y224" s="779">
        <f>IFERROR(SUM(Y215:Y222),"0")</f>
        <v>99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1000</v>
      </c>
      <c r="Y418" s="778">
        <f t="shared" si="87"/>
        <v>1005</v>
      </c>
      <c r="Z418" s="36">
        <f>IFERROR(IF(Y418=0,"",ROUNDUP(Y418/H418,0)*0.02175),"")</f>
        <v>1.4572499999999999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1032</v>
      </c>
      <c r="BN418" s="64">
        <f t="shared" si="89"/>
        <v>1037.1600000000001</v>
      </c>
      <c r="BO418" s="64">
        <f t="shared" si="90"/>
        <v>1.3888888888888888</v>
      </c>
      <c r="BP418" s="64">
        <f t="shared" si="91"/>
        <v>1.3958333333333333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1000</v>
      </c>
      <c r="Y423" s="778">
        <f t="shared" si="87"/>
        <v>1005</v>
      </c>
      <c r="Z423" s="36">
        <f>IFERROR(IF(Y423=0,"",ROUNDUP(Y423/H423,0)*0.02175),"")</f>
        <v>1.4572499999999999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1032</v>
      </c>
      <c r="BN423" s="64">
        <f t="shared" si="89"/>
        <v>1037.1600000000001</v>
      </c>
      <c r="BO423" s="64">
        <f t="shared" si="90"/>
        <v>1.3888888888888888</v>
      </c>
      <c r="BP423" s="64">
        <f t="shared" si="91"/>
        <v>1.3958333333333333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133.33333333333334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134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2.9144999999999999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2000</v>
      </c>
      <c r="Y429" s="779">
        <f>IFERROR(SUM(Y417:Y427),"0")</f>
        <v>2010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150</v>
      </c>
      <c r="Y462" s="778">
        <f>IFERROR(IF(X462="",0,CEILING((X462/$H462),1)*$H462),"")</f>
        <v>153</v>
      </c>
      <c r="Z462" s="36">
        <f>IFERROR(IF(Y462=0,"",ROUNDUP(Y462/H462,0)*0.02175),"")</f>
        <v>0.36974999999999997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159.39999999999998</v>
      </c>
      <c r="BN462" s="64">
        <f>IFERROR(Y462*I462/H462,"0")</f>
        <v>162.58799999999999</v>
      </c>
      <c r="BO462" s="64">
        <f>IFERROR(1/J462*(X462/H462),"0")</f>
        <v>0.29761904761904762</v>
      </c>
      <c r="BP462" s="64">
        <f>IFERROR(1/J462*(Y462/H462),"0")</f>
        <v>0.30357142857142855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16.666666666666668</v>
      </c>
      <c r="Y467" s="779">
        <f>IFERROR(Y462/H462,"0")+IFERROR(Y463/H463,"0")+IFERROR(Y464/H464,"0")+IFERROR(Y465/H465,"0")+IFERROR(Y466/H466,"0")</f>
        <v>17</v>
      </c>
      <c r="Z467" s="779">
        <f>IFERROR(IF(Z462="",0,Z462),"0")+IFERROR(IF(Z463="",0,Z463),"0")+IFERROR(IF(Z464="",0,Z464),"0")+IFERROR(IF(Z465="",0,Z465),"0")+IFERROR(IF(Z466="",0,Z466),"0")</f>
        <v>0.36974999999999997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150</v>
      </c>
      <c r="Y468" s="779">
        <f>IFERROR(SUM(Y462:Y466),"0")</f>
        <v>153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300</v>
      </c>
      <c r="Y559" s="778">
        <f t="shared" si="109"/>
        <v>300.96000000000004</v>
      </c>
      <c r="Z559" s="36">
        <f t="shared" si="114"/>
        <v>0.68171999999999999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320.45454545454544</v>
      </c>
      <c r="BN559" s="64">
        <f t="shared" si="111"/>
        <v>321.48</v>
      </c>
      <c r="BO559" s="64">
        <f t="shared" si="112"/>
        <v>0.54632867132867136</v>
      </c>
      <c r="BP559" s="64">
        <f t="shared" si="113"/>
        <v>0.54807692307692313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56.818181818181813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57.000000000000007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0.68171999999999999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300</v>
      </c>
      <c r="Y568" s="779">
        <f>IFERROR(SUM(Y555:Y566),"0")</f>
        <v>300.96000000000004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200</v>
      </c>
      <c r="Y578" s="778">
        <f t="shared" si="115"/>
        <v>200.64000000000001</v>
      </c>
      <c r="Z578" s="36">
        <f>IFERROR(IF(Y578=0,"",ROUNDUP(Y578/H578,0)*0.01196),"")</f>
        <v>0.45448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213.63636363636363</v>
      </c>
      <c r="BN578" s="64">
        <f t="shared" si="117"/>
        <v>214.32</v>
      </c>
      <c r="BO578" s="64">
        <f t="shared" si="118"/>
        <v>0.36421911421911418</v>
      </c>
      <c r="BP578" s="64">
        <f t="shared" si="119"/>
        <v>0.36538461538461542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37.878787878787875</v>
      </c>
      <c r="Y585" s="779">
        <f>IFERROR(Y576/H576,"0")+IFERROR(Y577/H577,"0")+IFERROR(Y578/H578,"0")+IFERROR(Y579/H579,"0")+IFERROR(Y580/H580,"0")+IFERROR(Y581/H581,"0")+IFERROR(Y582/H582,"0")+IFERROR(Y583/H583,"0")+IFERROR(Y584/H584,"0")</f>
        <v>38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0.45448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200</v>
      </c>
      <c r="Y586" s="779">
        <f>IFERROR(SUM(Y576:Y584),"0")</f>
        <v>200.64000000000001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2749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2763.6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2861.9909090909091</v>
      </c>
      <c r="Y664" s="779">
        <f>IFERROR(SUM(BN22:BN660),"0")</f>
        <v>2877.2080000000005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5</v>
      </c>
      <c r="Y665" s="38">
        <f>ROUNDUP(SUM(BP22:BP660),0)</f>
        <v>5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2986.9909090909091</v>
      </c>
      <c r="Y666" s="779">
        <f>GrossWeightTotalR+PalletQtyTotalR*25</f>
        <v>3002.2080000000005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299.69696969696969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301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4.6965500000000002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99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2010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153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501.6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33,33"/>
        <filter val="150,00"/>
        <filter val="16,67"/>
        <filter val="2 000,00"/>
        <filter val="2 749,00"/>
        <filter val="2 861,99"/>
        <filter val="2 986,99"/>
        <filter val="200,00"/>
        <filter val="299,70"/>
        <filter val="300,00"/>
        <filter val="37,88"/>
        <filter val="5"/>
        <filter val="55,00"/>
        <filter val="56,82"/>
        <filter val="99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