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4 ПОКОМ КИ филиалы\"/>
    </mc:Choice>
  </mc:AlternateContent>
  <xr:revisionPtr revIDLastSave="0" documentId="13_ncr:1_{985E89FC-C99D-4D76-83F9-3A47073162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AC92" i="1"/>
  <c r="AC88" i="1"/>
  <c r="AC68" i="1"/>
  <c r="AC52" i="1"/>
  <c r="AC50" i="1"/>
  <c r="AC42" i="1"/>
  <c r="AC36" i="1"/>
  <c r="AC34" i="1"/>
  <c r="AC25" i="1"/>
  <c r="AC26" i="1"/>
  <c r="AC29" i="1"/>
  <c r="AC54" i="1"/>
  <c r="AC60" i="1"/>
  <c r="AC63" i="1"/>
  <c r="AC65" i="1"/>
  <c r="AC66" i="1"/>
  <c r="AC67" i="1"/>
  <c r="AC69" i="1"/>
  <c r="AC76" i="1"/>
  <c r="AC77" i="1"/>
  <c r="AC87" i="1"/>
  <c r="P7" i="1"/>
  <c r="Q7" i="1" s="1"/>
  <c r="P8" i="1"/>
  <c r="P9" i="1"/>
  <c r="Q9" i="1" s="1"/>
  <c r="P10" i="1"/>
  <c r="P11" i="1"/>
  <c r="P12" i="1"/>
  <c r="P13" i="1"/>
  <c r="P14" i="1"/>
  <c r="P15" i="1"/>
  <c r="P16" i="1"/>
  <c r="P17" i="1"/>
  <c r="Q17" i="1" s="1"/>
  <c r="P18" i="1"/>
  <c r="Q18" i="1" s="1"/>
  <c r="P19" i="1"/>
  <c r="P20" i="1"/>
  <c r="P21" i="1"/>
  <c r="Q21" i="1" s="1"/>
  <c r="P22" i="1"/>
  <c r="P23" i="1"/>
  <c r="P24" i="1"/>
  <c r="Q24" i="1" s="1"/>
  <c r="P25" i="1"/>
  <c r="T25" i="1" s="1"/>
  <c r="P26" i="1"/>
  <c r="T26" i="1" s="1"/>
  <c r="P27" i="1"/>
  <c r="P28" i="1"/>
  <c r="P29" i="1"/>
  <c r="T29" i="1" s="1"/>
  <c r="P30" i="1"/>
  <c r="P31" i="1"/>
  <c r="Q31" i="1" s="1"/>
  <c r="P32" i="1"/>
  <c r="Q32" i="1" s="1"/>
  <c r="AC32" i="1" s="1"/>
  <c r="P33" i="1"/>
  <c r="P35" i="1"/>
  <c r="P36" i="1"/>
  <c r="P37" i="1"/>
  <c r="P38" i="1"/>
  <c r="P39" i="1"/>
  <c r="P40" i="1"/>
  <c r="P41" i="1"/>
  <c r="P42" i="1"/>
  <c r="P43" i="1"/>
  <c r="Q43" i="1" s="1"/>
  <c r="P44" i="1"/>
  <c r="Q44" i="1" s="1"/>
  <c r="AC44" i="1" s="1"/>
  <c r="P45" i="1"/>
  <c r="Q45" i="1" s="1"/>
  <c r="P46" i="1"/>
  <c r="Q46" i="1" s="1"/>
  <c r="AC46" i="1" s="1"/>
  <c r="P47" i="1"/>
  <c r="P48" i="1"/>
  <c r="Q48" i="1" s="1"/>
  <c r="P49" i="1"/>
  <c r="P50" i="1"/>
  <c r="P51" i="1"/>
  <c r="P52" i="1"/>
  <c r="P53" i="1"/>
  <c r="P54" i="1"/>
  <c r="T54" i="1" s="1"/>
  <c r="P55" i="1"/>
  <c r="Q55" i="1" s="1"/>
  <c r="P56" i="1"/>
  <c r="P57" i="1"/>
  <c r="P58" i="1"/>
  <c r="P59" i="1"/>
  <c r="P60" i="1"/>
  <c r="T60" i="1" s="1"/>
  <c r="P61" i="1"/>
  <c r="P62" i="1"/>
  <c r="Q62" i="1" s="1"/>
  <c r="AC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T69" i="1" s="1"/>
  <c r="P70" i="1"/>
  <c r="P71" i="1"/>
  <c r="P72" i="1"/>
  <c r="P73" i="1"/>
  <c r="P74" i="1"/>
  <c r="P75" i="1"/>
  <c r="P76" i="1"/>
  <c r="T76" i="1" s="1"/>
  <c r="P77" i="1"/>
  <c r="T77" i="1" s="1"/>
  <c r="P78" i="1"/>
  <c r="P79" i="1"/>
  <c r="P80" i="1"/>
  <c r="P81" i="1"/>
  <c r="P82" i="1"/>
  <c r="P83" i="1"/>
  <c r="Q83" i="1" s="1"/>
  <c r="P84" i="1"/>
  <c r="P85" i="1"/>
  <c r="P86" i="1"/>
  <c r="P87" i="1"/>
  <c r="T87" i="1" s="1"/>
  <c r="P88" i="1"/>
  <c r="P89" i="1"/>
  <c r="P90" i="1"/>
  <c r="U90" i="1" s="1"/>
  <c r="P91" i="1"/>
  <c r="P92" i="1"/>
  <c r="U92" i="1" s="1"/>
  <c r="P93" i="1"/>
  <c r="P94" i="1"/>
  <c r="U94" i="1" s="1"/>
  <c r="P95" i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38" i="1" l="1"/>
  <c r="AC38" i="1" s="1"/>
  <c r="Q30" i="1"/>
  <c r="AC30" i="1" s="1"/>
  <c r="AC48" i="1"/>
  <c r="Q40" i="1"/>
  <c r="AC40" i="1" s="1"/>
  <c r="U95" i="1"/>
  <c r="AC95" i="1"/>
  <c r="U93" i="1"/>
  <c r="AC93" i="1"/>
  <c r="U91" i="1"/>
  <c r="Q91" i="1"/>
  <c r="AC91" i="1" s="1"/>
  <c r="U89" i="1"/>
  <c r="AC89" i="1"/>
  <c r="T79" i="1"/>
  <c r="Q61" i="1"/>
  <c r="AC61" i="1" s="1"/>
  <c r="AC53" i="1"/>
  <c r="Q51" i="1"/>
  <c r="AC51" i="1" s="1"/>
  <c r="Q49" i="1"/>
  <c r="AC49" i="1" s="1"/>
  <c r="Q47" i="1"/>
  <c r="AC47" i="1" s="1"/>
  <c r="AC45" i="1"/>
  <c r="AC43" i="1"/>
  <c r="Q41" i="1"/>
  <c r="AC41" i="1" s="1"/>
  <c r="AC39" i="1"/>
  <c r="Q37" i="1"/>
  <c r="AC37" i="1" s="1"/>
  <c r="Q35" i="1"/>
  <c r="AC35" i="1" s="1"/>
  <c r="Q33" i="1"/>
  <c r="AC33" i="1" s="1"/>
  <c r="AC31" i="1"/>
  <c r="T15" i="1"/>
  <c r="T7" i="1"/>
  <c r="Q11" i="1"/>
  <c r="AC11" i="1" s="1"/>
  <c r="AC15" i="1"/>
  <c r="Q19" i="1"/>
  <c r="AC19" i="1" s="1"/>
  <c r="Q23" i="1"/>
  <c r="AC23" i="1" s="1"/>
  <c r="AC55" i="1"/>
  <c r="Q59" i="1"/>
  <c r="AC59" i="1" s="1"/>
  <c r="AC73" i="1"/>
  <c r="AC79" i="1"/>
  <c r="AC83" i="1"/>
  <c r="Q6" i="1"/>
  <c r="AC6" i="1" s="1"/>
  <c r="Q86" i="1"/>
  <c r="AC86" i="1" s="1"/>
  <c r="AC84" i="1"/>
  <c r="AC82" i="1"/>
  <c r="AC80" i="1"/>
  <c r="AC9" i="1"/>
  <c r="AC13" i="1"/>
  <c r="AC17" i="1"/>
  <c r="AC21" i="1"/>
  <c r="Q27" i="1"/>
  <c r="AC27" i="1" s="1"/>
  <c r="Q57" i="1"/>
  <c r="AC57" i="1" s="1"/>
  <c r="AC71" i="1"/>
  <c r="AC75" i="1"/>
  <c r="Q81" i="1"/>
  <c r="AC81" i="1" s="1"/>
  <c r="AC85" i="1"/>
  <c r="Q90" i="1"/>
  <c r="AC90" i="1" s="1"/>
  <c r="Q94" i="1"/>
  <c r="AC94" i="1" s="1"/>
  <c r="T74" i="1"/>
  <c r="T14" i="1"/>
  <c r="AC8" i="1"/>
  <c r="Q10" i="1"/>
  <c r="AC10" i="1" s="1"/>
  <c r="AC12" i="1"/>
  <c r="AC14" i="1"/>
  <c r="AC16" i="1"/>
  <c r="AC18" i="1"/>
  <c r="Q20" i="1"/>
  <c r="AC20" i="1" s="1"/>
  <c r="Q22" i="1"/>
  <c r="AC22" i="1" s="1"/>
  <c r="AC24" i="1"/>
  <c r="Q28" i="1"/>
  <c r="AC28" i="1" s="1"/>
  <c r="Q56" i="1"/>
  <c r="AC56" i="1" s="1"/>
  <c r="Q58" i="1"/>
  <c r="AC58" i="1" s="1"/>
  <c r="AC64" i="1"/>
  <c r="Q70" i="1"/>
  <c r="AC70" i="1" s="1"/>
  <c r="AC72" i="1"/>
  <c r="AC74" i="1"/>
  <c r="AC78" i="1"/>
  <c r="T88" i="1"/>
  <c r="T68" i="1"/>
  <c r="T62" i="1"/>
  <c r="T52" i="1"/>
  <c r="T50" i="1"/>
  <c r="T48" i="1"/>
  <c r="T46" i="1"/>
  <c r="T44" i="1"/>
  <c r="T42" i="1"/>
  <c r="T36" i="1"/>
  <c r="T34" i="1"/>
  <c r="T32" i="1"/>
  <c r="U6" i="1"/>
  <c r="T92" i="1"/>
  <c r="T95" i="1"/>
  <c r="U87" i="1"/>
  <c r="U85" i="1"/>
  <c r="U83" i="1"/>
  <c r="U81" i="1"/>
  <c r="U80" i="1"/>
  <c r="U78" i="1"/>
  <c r="U76" i="1"/>
  <c r="U74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0" i="1"/>
  <c r="U18" i="1"/>
  <c r="U16" i="1"/>
  <c r="U14" i="1"/>
  <c r="U12" i="1"/>
  <c r="U10" i="1"/>
  <c r="U8" i="1"/>
  <c r="U88" i="1"/>
  <c r="U86" i="1"/>
  <c r="U84" i="1"/>
  <c r="U82" i="1"/>
  <c r="U79" i="1"/>
  <c r="U77" i="1"/>
  <c r="U75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1" i="1"/>
  <c r="U19" i="1"/>
  <c r="U17" i="1"/>
  <c r="U15" i="1"/>
  <c r="U13" i="1"/>
  <c r="U11" i="1"/>
  <c r="U9" i="1"/>
  <c r="U7" i="1"/>
  <c r="P5" i="1"/>
  <c r="K5" i="1"/>
  <c r="T30" i="1" l="1"/>
  <c r="T38" i="1"/>
  <c r="T91" i="1"/>
  <c r="T94" i="1"/>
  <c r="T40" i="1"/>
  <c r="T22" i="1"/>
  <c r="T23" i="1"/>
  <c r="T58" i="1"/>
  <c r="T90" i="1"/>
  <c r="T10" i="1"/>
  <c r="T18" i="1"/>
  <c r="T28" i="1"/>
  <c r="T70" i="1"/>
  <c r="T59" i="1"/>
  <c r="T61" i="1"/>
  <c r="T11" i="1"/>
  <c r="T19" i="1"/>
  <c r="T55" i="1"/>
  <c r="T73" i="1"/>
  <c r="T83" i="1"/>
  <c r="T89" i="1"/>
  <c r="T93" i="1"/>
  <c r="T8" i="1"/>
  <c r="T12" i="1"/>
  <c r="T16" i="1"/>
  <c r="T20" i="1"/>
  <c r="T24" i="1"/>
  <c r="T56" i="1"/>
  <c r="T64" i="1"/>
  <c r="T72" i="1"/>
  <c r="T78" i="1"/>
  <c r="T80" i="1"/>
  <c r="T82" i="1"/>
  <c r="T84" i="1"/>
  <c r="T86" i="1"/>
  <c r="T6" i="1"/>
  <c r="Q5" i="1"/>
  <c r="AC7" i="1"/>
  <c r="AC5" i="1" s="1"/>
  <c r="T9" i="1"/>
  <c r="T13" i="1"/>
  <c r="T17" i="1"/>
  <c r="T21" i="1"/>
  <c r="T27" i="1"/>
  <c r="T31" i="1"/>
  <c r="T33" i="1"/>
  <c r="T35" i="1"/>
  <c r="T37" i="1"/>
  <c r="T39" i="1"/>
  <c r="T41" i="1"/>
  <c r="T43" i="1"/>
  <c r="T45" i="1"/>
  <c r="T47" i="1"/>
  <c r="T49" i="1"/>
  <c r="T51" i="1"/>
  <c r="T53" i="1"/>
  <c r="T57" i="1"/>
  <c r="T71" i="1"/>
  <c r="T75" i="1"/>
  <c r="T81" i="1"/>
  <c r="T85" i="1"/>
</calcChain>
</file>

<file path=xl/sharedStrings.xml><?xml version="1.0" encoding="utf-8"?>
<sst xmlns="http://schemas.openxmlformats.org/spreadsheetml/2006/main" count="353" uniqueCount="146">
  <si>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</si>
  <si>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</si>
  <si>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</si>
  <si>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</si>
  <si>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</si>
  <si>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</si>
  <si>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</si>
  <si>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</si>
  <si>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</si>
  <si>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</si>
  <si>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</si>
  <si>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</si>
  <si>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</si>
  <si>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</si>
  <si>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</si>
  <si>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</si>
  <si>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</si>
  <si>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</si>
  <si>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</si>
  <si>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</si>
  <si>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</si>
  <si>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</si>
  <si>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</si>
  <si>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</si>
  <si>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</si>
  <si>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04,12,</t>
  </si>
  <si>
    <t>28,11,</t>
  </si>
  <si>
    <t>27,11,</t>
  </si>
  <si>
    <t>21,11,</t>
  </si>
  <si>
    <t>20,11,</t>
  </si>
  <si>
    <t>14,11,</t>
  </si>
  <si>
    <t>13,11,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</si>
  <si>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</si>
  <si>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</si>
  <si>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</si>
  <si>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</si>
  <si>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</si>
  <si>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</si>
  <si>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</si>
  <si>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</si>
  <si>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</si>
  <si>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</si>
  <si>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</si>
  <si>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</si>
  <si>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</si>
  <si>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</si>
  <si>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</si>
  <si>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</si>
  <si>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</si>
  <si>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</si>
  <si>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</si>
  <si>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</si>
  <si>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</si>
  <si>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</si>
  <si>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</si>
  <si>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</si>
  <si>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</si>
  <si>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</si>
  <si>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</si>
  <si>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</si>
  <si>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</si>
  <si>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</si>
  <si>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</si>
  <si>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</si>
  <si>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</si>
  <si>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</si>
  <si>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</si>
  <si>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</si>
  <si>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</si>
  <si>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</si>
  <si>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</si>
  <si>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</si>
  <si>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</si>
  <si>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</si>
  <si>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</si>
  <si>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</si>
  <si>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</si>
  <si>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</si>
  <si>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</si>
  <si>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</si>
  <si>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</si>
  <si>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</si>
  <si>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</si>
  <si>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</si>
  <si>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</si>
  <si>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</si>
  <si>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</si>
  <si>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</si>
  <si>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</si>
  <si>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</si>
  <si>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</si>
  <si>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</si>
  <si>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</si>
  <si>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</si>
  <si>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</si>
  <si>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</si>
  <si>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</si>
  <si>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</si>
  <si>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</si>
  <si>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</si>
  <si>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</si>
  <si>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</si>
  <si>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</si>
  <si>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</si>
  <si>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</si>
  <si>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</si>
  <si>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</si>
  <si>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</si>
  <si>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</si>
  <si>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</si>
  <si>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</si>
  <si>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</si>
  <si>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</si>
  <si>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</si>
  <si>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</si>
  <si>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</si>
  <si>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</si>
  <si>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</si>
  <si>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</si>
  <si>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</si>
  <si>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</si>
  <si>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</si>
  <si>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</si>
  <si>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</si>
  <si>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</si>
  <si>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</si>
  <si>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</si>
  <si>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</si>
  <si>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</si>
  <si>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</si>
  <si>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</si>
  <si>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</si>
  <si>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</si>
  <si>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</si>
  <si>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</si>
  <si>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</si>
  <si>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</si>
  <si>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</si>
  <si>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</si>
  <si>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</si>
  <si>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</si>
  <si>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26,11,24 в уценку 178 шт.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</si>
  <si>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</si>
  <si>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</si>
  <si>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09,10,24 72кг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</si>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</sst>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5" style="8" customWidth="1"/>
    <col min="8" max="8" width="5" customWidth="1"/>
    <col min="9" max="9" width="13.28515625" customWidth="1"/>
    <col min="10" max="11" width="6.7109375" customWidth="1"/>
    <col min="12" max="13" width="0.85546875" customWidth="1"/>
    <col min="14" max="18" width="6.7109375" customWidth="1"/>
    <col min="19" max="19" width="21.5703125" customWidth="1"/>
    <col min="20" max="21" width="5.42578125" customWidth="1"/>
    <col min="22" max="27" width="5.85546875" customWidth="1"/>
    <col min="28" max="28" width="46.425781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10056.661</v>
      </c>
      <c r="F5" s="4">
        <f>SUM(F6:F497)</f>
        <v>7677.0499999999993</v>
      </c>
      <c r="G5" s="6"/>
      <c r="H5" s="1"/>
      <c r="I5" s="1"/>
      <c r="J5" s="4">
        <f>SUM(J6:J497)</f>
        <v>10275.460000000003</v>
      </c>
      <c r="K5" s="4">
        <f>SUM(K6:K497)</f>
        <v>-218.79899999999978</v>
      </c>
      <c r="L5" s="4">
        <f>SUM(L6:L497)</f>
        <v>0</v>
      </c>
      <c r="M5" s="4">
        <f>SUM(M6:M497)</f>
        <v>0</v>
      </c>
      <c r="N5" s="4">
        <f>SUM(N6:N497)</f>
        <v>6752.8482999999987</v>
      </c>
      <c r="O5" s="4">
        <f>SUM(O6:O497)</f>
        <v>1774.3641000000002</v>
      </c>
      <c r="P5" s="4">
        <f>SUM(P6:P497)</f>
        <v>2011.3321999999994</v>
      </c>
      <c r="Q5" s="4">
        <f>SUM(Q6:Q497)</f>
        <v>5652.7981999999993</v>
      </c>
      <c r="R5" s="4">
        <f>SUM(R6:R497)</f>
        <v>0</v>
      </c>
      <c r="S5" s="1"/>
      <c r="T5" s="1"/>
      <c r="U5" s="1"/>
      <c r="V5" s="4">
        <f>SUM(V6:V497)</f>
        <v>1928.1038000000003</v>
      </c>
      <c r="W5" s="4">
        <f>SUM(W6:W497)</f>
        <v>2227.3204000000005</v>
      </c>
      <c r="X5" s="4">
        <f>SUM(X6:X497)</f>
        <v>2292.2078000000001</v>
      </c>
      <c r="Y5" s="4">
        <f>SUM(Y6:Y497)</f>
        <v>2273.7201999999997</v>
      </c>
      <c r="Z5" s="4">
        <f>SUM(Z6:Z497)</f>
        <v>2136.8248000000003</v>
      </c>
      <c r="AA5" s="4">
        <f>SUM(AA6:AA497)</f>
        <v>2147.1975999999991</v>
      </c>
      <c r="AB5" s="1"/>
      <c r="AC5" s="4">
        <f>SUM(AC6:AC497)</f>
        <v>4540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189.131</v>
      </c>
      <c r="D6" s="1">
        <v>27.51</v>
      </c>
      <c r="E6" s="1">
        <v>100.66800000000001</v>
      </c>
      <c r="F6" s="1">
        <v>80.56</v>
      </c>
      <c r="G6" s="6">
        <v>1</v>
      </c>
      <c r="H6" s="1">
        <v>50</v>
      </c>
      <c r="I6" s="1" t="s">
        <v>34</v>
      </c>
      <c r="J6" s="1">
        <v>97.1</v>
      </c>
      <c r="K6" s="1">
        <f t="shared" ref="K6:K36" si="0">E6-J6</f>
        <v>3.5680000000000121</v>
      </c>
      <c r="L6" s="1"/>
      <c r="M6" s="1"/>
      <c r="N6" s="1">
        <v>0</v>
      </c>
      <c r="O6" s="1">
        <v>16.38980000000004</v>
      </c>
      <c r="P6" s="1">
        <f>E6/5</f>
        <v>20.133600000000001</v>
      </c>
      <c r="Q6" s="5">
        <f>10*P6-O6-N6-F6</f>
        <v>104.38619999999997</v>
      </c>
      <c r="R6" s="5"/>
      <c r="S6" s="1"/>
      <c r="T6" s="1">
        <f>(F6+N6+O6+Q6)/P6</f>
        <v>10</v>
      </c>
      <c r="U6" s="1">
        <f>(F6+N6+O6)/P6</f>
        <v>4.8153236380975102</v>
      </c>
      <c r="V6" s="1">
        <v>16.936</v>
      </c>
      <c r="W6" s="1">
        <v>16.917999999999999</v>
      </c>
      <c r="X6" s="1">
        <v>24.103200000000001</v>
      </c>
      <c r="Y6" s="1">
        <v>25.264199999999999</v>
      </c>
      <c r="Z6" s="1">
        <v>17.572600000000001</v>
      </c>
      <c r="AA6" s="1">
        <v>17.6922</v>
      </c>
      <c r="AB6" s="1"/>
      <c r="AC6" s="1">
        <f>ROUND(Q6*G6,0)</f>
        <v>104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102.45099999999999</v>
      </c>
      <c r="D7" s="1">
        <v>88.849000000000004</v>
      </c>
      <c r="E7" s="1">
        <v>90.221999999999994</v>
      </c>
      <c r="F7" s="1">
        <v>101.078</v>
      </c>
      <c r="G7" s="6">
        <v>1</v>
      </c>
      <c r="H7" s="1">
        <v>45</v>
      </c>
      <c r="I7" s="1" t="s">
        <v>34</v>
      </c>
      <c r="J7" s="1">
        <v>81.400000000000006</v>
      </c>
      <c r="K7" s="1">
        <f t="shared" si="0"/>
        <v>8.8219999999999885</v>
      </c>
      <c r="L7" s="1"/>
      <c r="M7" s="1"/>
      <c r="N7" s="1">
        <v>0</v>
      </c>
      <c r="O7" s="1"/>
      <c r="P7" s="1">
        <f t="shared" ref="P7:P69" si="1">E7/5</f>
        <v>18.0444</v>
      </c>
      <c r="Q7" s="5">
        <f>9*P7-O7-N7-F7</f>
        <v>61.321599999999989</v>
      </c>
      <c r="R7" s="5"/>
      <c r="S7" s="1"/>
      <c r="T7" s="1">
        <f t="shared" ref="T7:T69" si="2">(F7+N7+O7+Q7)/P7</f>
        <v>9</v>
      </c>
      <c r="U7" s="1">
        <f t="shared" ref="U7:U69" si="3">(F7+N7+O7)/P7</f>
        <v>5.6016270976036893</v>
      </c>
      <c r="V7" s="1">
        <v>4.6800000000000001E-2</v>
      </c>
      <c r="W7" s="1">
        <v>3.3325999999999998</v>
      </c>
      <c r="X7" s="1">
        <v>16.721800000000002</v>
      </c>
      <c r="Y7" s="1">
        <v>13.436</v>
      </c>
      <c r="Z7" s="1">
        <v>5.2375999999999996</v>
      </c>
      <c r="AA7" s="1">
        <v>5.2375999999999996</v>
      </c>
      <c r="AB7" s="1"/>
      <c r="AC7" s="1">
        <f>ROUND(Q7*G7,0)</f>
        <v>61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24.626000000000001</v>
      </c>
      <c r="D8" s="1">
        <v>80.653999999999996</v>
      </c>
      <c r="E8" s="1">
        <v>16.518999999999998</v>
      </c>
      <c r="F8" s="1">
        <v>61.732999999999997</v>
      </c>
      <c r="G8" s="6">
        <v>1</v>
      </c>
      <c r="H8" s="1">
        <v>45</v>
      </c>
      <c r="I8" s="1" t="s">
        <v>34</v>
      </c>
      <c r="J8" s="1">
        <v>26.2</v>
      </c>
      <c r="K8" s="1">
        <f t="shared" si="0"/>
        <v>-9.6810000000000009</v>
      </c>
      <c r="L8" s="1"/>
      <c r="M8" s="1"/>
      <c r="N8" s="1">
        <v>161.98320000000001</v>
      </c>
      <c r="O8" s="1"/>
      <c r="P8" s="1">
        <f t="shared" si="1"/>
        <v>3.3037999999999998</v>
      </c>
      <c r="Q8" s="5"/>
      <c r="R8" s="5"/>
      <c r="S8" s="1"/>
      <c r="T8" s="1">
        <f t="shared" si="2"/>
        <v>67.714813245353838</v>
      </c>
      <c r="U8" s="1">
        <f t="shared" si="3"/>
        <v>67.714813245353838</v>
      </c>
      <c r="V8" s="1">
        <v>18.323599999999999</v>
      </c>
      <c r="W8" s="1">
        <v>23.343599999999999</v>
      </c>
      <c r="X8" s="1">
        <v>15.3668</v>
      </c>
      <c r="Y8" s="1">
        <v>11.2188</v>
      </c>
      <c r="Z8" s="1">
        <v>14.0768</v>
      </c>
      <c r="AA8" s="1">
        <v>16.2072</v>
      </c>
      <c r="AB8" s="14" t="s">
        <v>36</v>
      </c>
      <c r="AC8" s="1">
        <f>ROUND(Q8*G8,0)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33</v>
      </c>
      <c r="C9" s="1">
        <v>45.133000000000003</v>
      </c>
      <c r="D9" s="1">
        <v>0.38200000000000001</v>
      </c>
      <c r="E9" s="1">
        <v>35.4</v>
      </c>
      <c r="F9" s="1">
        <v>7.5830000000000002</v>
      </c>
      <c r="G9" s="6">
        <v>1</v>
      </c>
      <c r="H9" s="1">
        <v>40</v>
      </c>
      <c r="I9" s="1" t="s">
        <v>34</v>
      </c>
      <c r="J9" s="1">
        <v>36.6</v>
      </c>
      <c r="K9" s="1">
        <f t="shared" si="0"/>
        <v>-1.2000000000000028</v>
      </c>
      <c r="L9" s="1"/>
      <c r="M9" s="1"/>
      <c r="N9" s="1">
        <v>0</v>
      </c>
      <c r="O9" s="1"/>
      <c r="P9" s="1">
        <f t="shared" si="1"/>
        <v>7.08</v>
      </c>
      <c r="Q9" s="5">
        <f>7*P9-O9-N9-F9</f>
        <v>41.977000000000004</v>
      </c>
      <c r="R9" s="5"/>
      <c r="S9" s="1"/>
      <c r="T9" s="1">
        <f t="shared" si="2"/>
        <v>7</v>
      </c>
      <c r="U9" s="1">
        <f t="shared" si="3"/>
        <v>1.071045197740113</v>
      </c>
      <c r="V9" s="1">
        <v>2.6932</v>
      </c>
      <c r="W9" s="1">
        <v>3.004</v>
      </c>
      <c r="X9" s="1">
        <v>3.0594000000000001</v>
      </c>
      <c r="Y9" s="1">
        <v>2.4977999999999998</v>
      </c>
      <c r="Z9" s="1">
        <v>1.1072</v>
      </c>
      <c r="AA9" s="1">
        <v>0.97620000000000007</v>
      </c>
      <c r="AB9" s="1"/>
      <c r="AC9" s="1">
        <f>ROUND(Q9*G9,0)</f>
        <v>42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41</v>
      </c>
      <c r="C10" s="1">
        <v>174</v>
      </c>
      <c r="D10" s="1">
        <v>104</v>
      </c>
      <c r="E10" s="1">
        <v>106</v>
      </c>
      <c r="F10" s="1">
        <v>144</v>
      </c>
      <c r="G10" s="6">
        <v>0.45</v>
      </c>
      <c r="H10" s="1">
        <v>45</v>
      </c>
      <c r="I10" s="1" t="s">
        <v>34</v>
      </c>
      <c r="J10" s="1">
        <v>107</v>
      </c>
      <c r="K10" s="1">
        <f t="shared" si="0"/>
        <v>-1</v>
      </c>
      <c r="L10" s="1"/>
      <c r="M10" s="1"/>
      <c r="N10" s="1">
        <v>0</v>
      </c>
      <c r="O10" s="1"/>
      <c r="P10" s="1">
        <f t="shared" si="1"/>
        <v>21.2</v>
      </c>
      <c r="Q10" s="5">
        <f t="shared" ref="Q7:Q24" si="4">10*P10-O10-N10-F10</f>
        <v>68</v>
      </c>
      <c r="R10" s="5"/>
      <c r="S10" s="1"/>
      <c r="T10" s="1">
        <f t="shared" si="2"/>
        <v>10</v>
      </c>
      <c r="U10" s="1">
        <f t="shared" si="3"/>
        <v>6.7924528301886795</v>
      </c>
      <c r="V10" s="1">
        <v>16</v>
      </c>
      <c r="W10" s="1">
        <v>20.399999999999999</v>
      </c>
      <c r="X10" s="1">
        <v>28</v>
      </c>
      <c r="Y10" s="1">
        <v>24.6</v>
      </c>
      <c r="Z10" s="1">
        <v>20.6</v>
      </c>
      <c r="AA10" s="1">
        <v>17.600000000000001</v>
      </c>
      <c r="AB10" s="1"/>
      <c r="AC10" s="1">
        <f>ROUND(Q10*G10,0)</f>
        <v>31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41</v>
      </c>
      <c r="C11" s="1">
        <v>225</v>
      </c>
      <c r="D11" s="1">
        <v>72</v>
      </c>
      <c r="E11" s="1">
        <v>119</v>
      </c>
      <c r="F11" s="1">
        <v>134</v>
      </c>
      <c r="G11" s="6">
        <v>0.45</v>
      </c>
      <c r="H11" s="1">
        <v>45</v>
      </c>
      <c r="I11" s="1" t="s">
        <v>34</v>
      </c>
      <c r="J11" s="1">
        <v>120</v>
      </c>
      <c r="K11" s="1">
        <f t="shared" si="0"/>
        <v>-1</v>
      </c>
      <c r="L11" s="1"/>
      <c r="M11" s="1"/>
      <c r="N11" s="1">
        <v>11.200000000000051</v>
      </c>
      <c r="O11" s="1">
        <v>17.199999999999989</v>
      </c>
      <c r="P11" s="1">
        <f t="shared" si="1"/>
        <v>23.8</v>
      </c>
      <c r="Q11" s="5">
        <f t="shared" si="4"/>
        <v>75.599999999999966</v>
      </c>
      <c r="R11" s="5"/>
      <c r="S11" s="1"/>
      <c r="T11" s="1">
        <f t="shared" si="2"/>
        <v>10</v>
      </c>
      <c r="U11" s="1">
        <f t="shared" si="3"/>
        <v>6.8235294117647074</v>
      </c>
      <c r="V11" s="1">
        <v>23.2</v>
      </c>
      <c r="W11" s="1">
        <v>25.4</v>
      </c>
      <c r="X11" s="1">
        <v>30.8</v>
      </c>
      <c r="Y11" s="1">
        <v>30.4</v>
      </c>
      <c r="Z11" s="1">
        <v>28.2</v>
      </c>
      <c r="AA11" s="1">
        <v>25.2</v>
      </c>
      <c r="AB11" s="1"/>
      <c r="AC11" s="1">
        <f>ROUND(Q11*G11,0)</f>
        <v>34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41</v>
      </c>
      <c r="C12" s="1">
        <v>6</v>
      </c>
      <c r="D12" s="1"/>
      <c r="E12" s="1">
        <v>4</v>
      </c>
      <c r="F12" s="1"/>
      <c r="G12" s="6">
        <v>0.17</v>
      </c>
      <c r="H12" s="1">
        <v>180</v>
      </c>
      <c r="I12" s="1" t="s">
        <v>34</v>
      </c>
      <c r="J12" s="1">
        <v>6</v>
      </c>
      <c r="K12" s="1">
        <f t="shared" si="0"/>
        <v>-2</v>
      </c>
      <c r="L12" s="1"/>
      <c r="M12" s="1"/>
      <c r="N12" s="1">
        <v>10</v>
      </c>
      <c r="O12" s="1"/>
      <c r="P12" s="1">
        <f t="shared" si="1"/>
        <v>0.8</v>
      </c>
      <c r="Q12" s="5"/>
      <c r="R12" s="5"/>
      <c r="S12" s="1"/>
      <c r="T12" s="1">
        <f t="shared" si="2"/>
        <v>12.5</v>
      </c>
      <c r="U12" s="1">
        <f t="shared" si="3"/>
        <v>12.5</v>
      </c>
      <c r="V12" s="1">
        <v>1.4</v>
      </c>
      <c r="W12" s="1">
        <v>1.8</v>
      </c>
      <c r="X12" s="1">
        <v>5.4</v>
      </c>
      <c r="Y12" s="1">
        <v>5</v>
      </c>
      <c r="Z12" s="1">
        <v>1.8</v>
      </c>
      <c r="AA12" s="1">
        <v>1.8</v>
      </c>
      <c r="AB12" s="1"/>
      <c r="AC12" s="1">
        <f>ROUND(Q12*G12,0)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41</v>
      </c>
      <c r="C13" s="1">
        <v>71</v>
      </c>
      <c r="D13" s="1">
        <v>10</v>
      </c>
      <c r="E13" s="1">
        <v>24</v>
      </c>
      <c r="F13" s="1">
        <v>52</v>
      </c>
      <c r="G13" s="6">
        <v>0.3</v>
      </c>
      <c r="H13" s="1">
        <v>40</v>
      </c>
      <c r="I13" s="1" t="s">
        <v>34</v>
      </c>
      <c r="J13" s="1">
        <v>25</v>
      </c>
      <c r="K13" s="1">
        <f t="shared" si="0"/>
        <v>-1</v>
      </c>
      <c r="L13" s="1"/>
      <c r="M13" s="1"/>
      <c r="N13" s="1">
        <v>0</v>
      </c>
      <c r="O13" s="1"/>
      <c r="P13" s="1">
        <f t="shared" si="1"/>
        <v>4.8</v>
      </c>
      <c r="Q13" s="5"/>
      <c r="R13" s="5"/>
      <c r="S13" s="1"/>
      <c r="T13" s="1">
        <f t="shared" si="2"/>
        <v>10.833333333333334</v>
      </c>
      <c r="U13" s="1">
        <f t="shared" si="3"/>
        <v>10.833333333333334</v>
      </c>
      <c r="V13" s="1">
        <v>4.2</v>
      </c>
      <c r="W13" s="1">
        <v>4.8</v>
      </c>
      <c r="X13" s="1">
        <v>2.6</v>
      </c>
      <c r="Y13" s="1">
        <v>2.4</v>
      </c>
      <c r="Z13" s="1">
        <v>0.2</v>
      </c>
      <c r="AA13" s="1">
        <v>2.4</v>
      </c>
      <c r="AB13" s="21" t="s">
        <v>39</v>
      </c>
      <c r="AC13" s="1">
        <f>ROUND(Q13*G13,0)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41</v>
      </c>
      <c r="C14" s="1">
        <v>17</v>
      </c>
      <c r="D14" s="1"/>
      <c r="E14" s="1"/>
      <c r="F14" s="1"/>
      <c r="G14" s="6">
        <v>0.17</v>
      </c>
      <c r="H14" s="1">
        <v>180</v>
      </c>
      <c r="I14" s="1" t="s">
        <v>34</v>
      </c>
      <c r="J14" s="1">
        <v>3</v>
      </c>
      <c r="K14" s="1">
        <f t="shared" si="0"/>
        <v>-3</v>
      </c>
      <c r="L14" s="1"/>
      <c r="M14" s="1"/>
      <c r="N14" s="1">
        <v>76.599999999999994</v>
      </c>
      <c r="O14" s="1"/>
      <c r="P14" s="1">
        <f t="shared" si="1"/>
        <v>0</v>
      </c>
      <c r="Q14" s="5">
        <v>40</v>
      </c>
      <c r="R14" s="5"/>
      <c r="S14" s="1"/>
      <c r="T14" s="1" t="e">
        <f t="shared" si="2"/>
        <v>#DIV/0!</v>
      </c>
      <c r="U14" s="1" t="e">
        <f t="shared" si="3"/>
        <v>#DIV/0!</v>
      </c>
      <c r="V14" s="1">
        <v>6.6</v>
      </c>
      <c r="W14" s="1">
        <v>10.6</v>
      </c>
      <c r="X14" s="1">
        <v>8.4</v>
      </c>
      <c r="Y14" s="1">
        <v>4.4000000000000004</v>
      </c>
      <c r="Z14" s="1">
        <v>0</v>
      </c>
      <c r="AA14" s="1">
        <v>0</v>
      </c>
      <c r="AB14" s="1"/>
      <c r="AC14" s="1">
        <f>ROUND(Q14*G14,0)</f>
        <v>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41</v>
      </c>
      <c r="C15" s="1">
        <v>29</v>
      </c>
      <c r="D15" s="1">
        <v>1</v>
      </c>
      <c r="E15" s="1">
        <v>10</v>
      </c>
      <c r="F15" s="1">
        <v>19</v>
      </c>
      <c r="G15" s="6">
        <v>0.35</v>
      </c>
      <c r="H15" s="1">
        <v>50</v>
      </c>
      <c r="I15" s="1" t="s">
        <v>34</v>
      </c>
      <c r="J15" s="1">
        <v>10</v>
      </c>
      <c r="K15" s="1">
        <f t="shared" si="0"/>
        <v>0</v>
      </c>
      <c r="L15" s="1"/>
      <c r="M15" s="1"/>
      <c r="N15" s="1">
        <v>5.3999999999999986</v>
      </c>
      <c r="O15" s="1">
        <v>6</v>
      </c>
      <c r="P15" s="1">
        <f t="shared" si="1"/>
        <v>2</v>
      </c>
      <c r="Q15" s="5"/>
      <c r="R15" s="5"/>
      <c r="S15" s="1"/>
      <c r="T15" s="1">
        <f t="shared" si="2"/>
        <v>15.2</v>
      </c>
      <c r="U15" s="1">
        <f t="shared" si="3"/>
        <v>15.2</v>
      </c>
      <c r="V15" s="1">
        <v>3</v>
      </c>
      <c r="W15" s="1">
        <v>3.6</v>
      </c>
      <c r="X15" s="1">
        <v>2</v>
      </c>
      <c r="Y15" s="1">
        <v>1.6</v>
      </c>
      <c r="Z15" s="1">
        <v>2.4</v>
      </c>
      <c r="AA15" s="1">
        <v>2.8</v>
      </c>
      <c r="AB15" s="14" t="s">
        <v>36</v>
      </c>
      <c r="AC15" s="1">
        <f>ROUND(Q15*G15,0)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41</v>
      </c>
      <c r="C16" s="1">
        <v>53</v>
      </c>
      <c r="D16" s="1"/>
      <c r="E16" s="1">
        <v>10</v>
      </c>
      <c r="F16" s="1">
        <v>40</v>
      </c>
      <c r="G16" s="6">
        <v>0.35</v>
      </c>
      <c r="H16" s="1">
        <v>50</v>
      </c>
      <c r="I16" s="1" t="s">
        <v>34</v>
      </c>
      <c r="J16" s="1">
        <v>12</v>
      </c>
      <c r="K16" s="1">
        <f t="shared" si="0"/>
        <v>-2</v>
      </c>
      <c r="L16" s="1"/>
      <c r="M16" s="1"/>
      <c r="N16" s="1">
        <v>0</v>
      </c>
      <c r="O16" s="1"/>
      <c r="P16" s="1">
        <f t="shared" si="1"/>
        <v>2</v>
      </c>
      <c r="Q16" s="5"/>
      <c r="R16" s="5"/>
      <c r="S16" s="1"/>
      <c r="T16" s="1">
        <f t="shared" si="2"/>
        <v>20</v>
      </c>
      <c r="U16" s="1">
        <f t="shared" si="3"/>
        <v>20</v>
      </c>
      <c r="V16" s="1">
        <v>2.8</v>
      </c>
      <c r="W16" s="1">
        <v>4.5999999999999996</v>
      </c>
      <c r="X16" s="1">
        <v>3.6</v>
      </c>
      <c r="Y16" s="1">
        <v>1</v>
      </c>
      <c r="Z16" s="1">
        <v>6.8</v>
      </c>
      <c r="AA16" s="1">
        <v>7.8</v>
      </c>
      <c r="AB16" s="21" t="s">
        <v>39</v>
      </c>
      <c r="AC16" s="1">
        <f>ROUND(Q16*G16,0)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33</v>
      </c>
      <c r="C17" s="1">
        <v>153.304</v>
      </c>
      <c r="D17" s="1">
        <v>165.2</v>
      </c>
      <c r="E17" s="1">
        <v>164.17699999999999</v>
      </c>
      <c r="F17" s="1">
        <v>110.069</v>
      </c>
      <c r="G17" s="6">
        <v>1</v>
      </c>
      <c r="H17" s="1">
        <v>55</v>
      </c>
      <c r="I17" s="1" t="s">
        <v>34</v>
      </c>
      <c r="J17" s="1">
        <v>154.80000000000001</v>
      </c>
      <c r="K17" s="1">
        <f t="shared" si="0"/>
        <v>9.3769999999999811</v>
      </c>
      <c r="L17" s="1"/>
      <c r="M17" s="1"/>
      <c r="N17" s="1">
        <v>110.8184</v>
      </c>
      <c r="O17" s="1"/>
      <c r="P17" s="1">
        <f t="shared" si="1"/>
        <v>32.8354</v>
      </c>
      <c r="Q17" s="5">
        <f>9*P17-O17-N17-F17</f>
        <v>74.631199999999993</v>
      </c>
      <c r="R17" s="5"/>
      <c r="S17" s="1"/>
      <c r="T17" s="1">
        <f t="shared" si="2"/>
        <v>9</v>
      </c>
      <c r="U17" s="1">
        <f t="shared" si="3"/>
        <v>6.7271115929758745</v>
      </c>
      <c r="V17" s="1">
        <v>40.9846</v>
      </c>
      <c r="W17" s="1">
        <v>42.074599999999997</v>
      </c>
      <c r="X17" s="1">
        <v>44.606999999999999</v>
      </c>
      <c r="Y17" s="1">
        <v>41.5914</v>
      </c>
      <c r="Z17" s="1">
        <v>37.544600000000003</v>
      </c>
      <c r="AA17" s="1">
        <v>40.232399999999998</v>
      </c>
      <c r="AB17" s="1" t="s">
        <v>49</v>
      </c>
      <c r="AC17" s="1">
        <f>ROUND(Q17*G17,0)</f>
        <v>75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33</v>
      </c>
      <c r="C18" s="1">
        <v>1588.268</v>
      </c>
      <c r="D18" s="1">
        <v>614.68799999999999</v>
      </c>
      <c r="E18" s="1">
        <v>1246.3610000000001</v>
      </c>
      <c r="F18" s="1">
        <v>715.01099999999997</v>
      </c>
      <c r="G18" s="6">
        <v>1</v>
      </c>
      <c r="H18" s="1">
        <v>50</v>
      </c>
      <c r="I18" s="1" t="s">
        <v>34</v>
      </c>
      <c r="J18" s="1">
        <v>1252.55</v>
      </c>
      <c r="K18" s="1">
        <f t="shared" si="0"/>
        <v>-6.1889999999998508</v>
      </c>
      <c r="L18" s="1"/>
      <c r="M18" s="1"/>
      <c r="N18" s="1">
        <v>1414.992</v>
      </c>
      <c r="O18" s="1">
        <v>84.201600000000099</v>
      </c>
      <c r="P18" s="1">
        <f t="shared" si="1"/>
        <v>249.27220000000003</v>
      </c>
      <c r="Q18" s="5">
        <f>11*P18-O18-N18-F18</f>
        <v>527.78959999999984</v>
      </c>
      <c r="R18" s="5"/>
      <c r="S18" s="1"/>
      <c r="T18" s="1">
        <f t="shared" si="2"/>
        <v>11</v>
      </c>
      <c r="U18" s="1">
        <f t="shared" si="3"/>
        <v>8.882677651178108</v>
      </c>
      <c r="V18" s="1">
        <v>237.5564</v>
      </c>
      <c r="W18" s="1">
        <v>296.89600000000002</v>
      </c>
      <c r="X18" s="1">
        <v>265.58699999999999</v>
      </c>
      <c r="Y18" s="1">
        <v>263.483</v>
      </c>
      <c r="Z18" s="1">
        <v>283.53339999999997</v>
      </c>
      <c r="AA18" s="1">
        <v>293.78699999999998</v>
      </c>
      <c r="AB18" s="1" t="s">
        <v>51</v>
      </c>
      <c r="AC18" s="1">
        <f>ROUND(Q18*G18,0)</f>
        <v>528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33</v>
      </c>
      <c r="C19" s="1">
        <v>41.993000000000002</v>
      </c>
      <c r="D19" s="1">
        <v>10.612</v>
      </c>
      <c r="E19" s="1">
        <v>37.813000000000002</v>
      </c>
      <c r="F19" s="1">
        <v>8.6080000000000005</v>
      </c>
      <c r="G19" s="6">
        <v>1</v>
      </c>
      <c r="H19" s="1">
        <v>60</v>
      </c>
      <c r="I19" s="1" t="s">
        <v>34</v>
      </c>
      <c r="J19" s="1">
        <v>34.5</v>
      </c>
      <c r="K19" s="1">
        <f t="shared" si="0"/>
        <v>3.3130000000000024</v>
      </c>
      <c r="L19" s="1"/>
      <c r="M19" s="1"/>
      <c r="N19" s="1">
        <v>14.05430000000001</v>
      </c>
      <c r="O19" s="1">
        <v>5.9898000000000016</v>
      </c>
      <c r="P19" s="1">
        <f t="shared" si="1"/>
        <v>7.5626000000000007</v>
      </c>
      <c r="Q19" s="5">
        <f t="shared" si="4"/>
        <v>46.973899999999986</v>
      </c>
      <c r="R19" s="5"/>
      <c r="S19" s="1"/>
      <c r="T19" s="1">
        <f t="shared" si="2"/>
        <v>10</v>
      </c>
      <c r="U19" s="1">
        <f t="shared" si="3"/>
        <v>3.7886573400682315</v>
      </c>
      <c r="V19" s="1">
        <v>5.9898000000000007</v>
      </c>
      <c r="W19" s="1">
        <v>5.9898000000000007</v>
      </c>
      <c r="X19" s="1">
        <v>6.6898</v>
      </c>
      <c r="Y19" s="1">
        <v>6.6898</v>
      </c>
      <c r="Z19" s="1">
        <v>2.8860000000000001</v>
      </c>
      <c r="AA19" s="1">
        <v>3.5880000000000001</v>
      </c>
      <c r="AB19" s="1"/>
      <c r="AC19" s="1">
        <f>ROUND(Q19*G19,0)</f>
        <v>47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33</v>
      </c>
      <c r="C20" s="1">
        <v>53.835000000000001</v>
      </c>
      <c r="D20" s="1">
        <v>5.3140000000000001</v>
      </c>
      <c r="E20" s="1">
        <v>31.545999999999999</v>
      </c>
      <c r="F20" s="1">
        <v>21.495999999999999</v>
      </c>
      <c r="G20" s="6">
        <v>1</v>
      </c>
      <c r="H20" s="1">
        <v>60</v>
      </c>
      <c r="I20" s="1" t="s">
        <v>34</v>
      </c>
      <c r="J20" s="1">
        <v>29.3</v>
      </c>
      <c r="K20" s="1">
        <f t="shared" si="0"/>
        <v>2.2459999999999987</v>
      </c>
      <c r="L20" s="1"/>
      <c r="M20" s="1"/>
      <c r="N20" s="1">
        <v>0</v>
      </c>
      <c r="O20" s="1">
        <v>22.348400000000009</v>
      </c>
      <c r="P20" s="1">
        <f t="shared" si="1"/>
        <v>6.3091999999999997</v>
      </c>
      <c r="Q20" s="5">
        <f t="shared" si="4"/>
        <v>19.247599999999988</v>
      </c>
      <c r="R20" s="5"/>
      <c r="S20" s="1"/>
      <c r="T20" s="1">
        <f t="shared" si="2"/>
        <v>10</v>
      </c>
      <c r="U20" s="1">
        <f t="shared" si="3"/>
        <v>6.9492804159005912</v>
      </c>
      <c r="V20" s="1">
        <v>6.1904000000000003</v>
      </c>
      <c r="W20" s="1">
        <v>5.5022000000000002</v>
      </c>
      <c r="X20" s="1">
        <v>6.8855999999999993</v>
      </c>
      <c r="Y20" s="1">
        <v>7.7754000000000003</v>
      </c>
      <c r="Z20" s="1">
        <v>5.9804000000000004</v>
      </c>
      <c r="AA20" s="1">
        <v>6.6696</v>
      </c>
      <c r="AB20" s="1"/>
      <c r="AC20" s="1">
        <f>ROUND(Q20*G20,0)</f>
        <v>19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33</v>
      </c>
      <c r="C21" s="1">
        <v>191.83799999999999</v>
      </c>
      <c r="D21" s="1">
        <v>216.88</v>
      </c>
      <c r="E21" s="1">
        <v>231.26900000000001</v>
      </c>
      <c r="F21" s="1">
        <v>131.93899999999999</v>
      </c>
      <c r="G21" s="6">
        <v>1</v>
      </c>
      <c r="H21" s="1">
        <v>60</v>
      </c>
      <c r="I21" s="1" t="s">
        <v>34</v>
      </c>
      <c r="J21" s="1">
        <v>215.4</v>
      </c>
      <c r="K21" s="1">
        <f t="shared" si="0"/>
        <v>15.869</v>
      </c>
      <c r="L21" s="1"/>
      <c r="M21" s="1"/>
      <c r="N21" s="1">
        <v>0</v>
      </c>
      <c r="O21" s="1">
        <v>239.78639999999999</v>
      </c>
      <c r="P21" s="1">
        <f t="shared" si="1"/>
        <v>46.253799999999998</v>
      </c>
      <c r="Q21" s="5">
        <f>11*P21-O21-N21-F21</f>
        <v>137.06640000000002</v>
      </c>
      <c r="R21" s="5"/>
      <c r="S21" s="1"/>
      <c r="T21" s="1">
        <f t="shared" si="2"/>
        <v>11</v>
      </c>
      <c r="U21" s="1">
        <f t="shared" si="3"/>
        <v>8.0366456377638151</v>
      </c>
      <c r="V21" s="1">
        <v>40.1526</v>
      </c>
      <c r="W21" s="1">
        <v>39.2956</v>
      </c>
      <c r="X21" s="1">
        <v>52.574199999999998</v>
      </c>
      <c r="Y21" s="1">
        <v>49.489600000000003</v>
      </c>
      <c r="Z21" s="1">
        <v>31.750599999999999</v>
      </c>
      <c r="AA21" s="1">
        <v>36.855600000000003</v>
      </c>
      <c r="AB21" s="1" t="s">
        <v>55</v>
      </c>
      <c r="AC21" s="1">
        <f>ROUND(Q21*G21,0)</f>
        <v>137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33</v>
      </c>
      <c r="C22" s="1">
        <v>162.023</v>
      </c>
      <c r="D22" s="1">
        <v>84.45</v>
      </c>
      <c r="E22" s="1">
        <v>111.14700000000001</v>
      </c>
      <c r="F22" s="1">
        <v>113.92100000000001</v>
      </c>
      <c r="G22" s="6">
        <v>1</v>
      </c>
      <c r="H22" s="1">
        <v>60</v>
      </c>
      <c r="I22" s="1" t="s">
        <v>34</v>
      </c>
      <c r="J22" s="1">
        <v>104.8</v>
      </c>
      <c r="K22" s="1">
        <f t="shared" si="0"/>
        <v>6.3470000000000084</v>
      </c>
      <c r="L22" s="1"/>
      <c r="M22" s="1"/>
      <c r="N22" s="1">
        <v>17.1782</v>
      </c>
      <c r="O22" s="1">
        <v>25.605259999999991</v>
      </c>
      <c r="P22" s="1">
        <f t="shared" si="1"/>
        <v>22.229400000000002</v>
      </c>
      <c r="Q22" s="5">
        <f t="shared" si="4"/>
        <v>65.589540000000014</v>
      </c>
      <c r="R22" s="5"/>
      <c r="S22" s="1"/>
      <c r="T22" s="1">
        <f t="shared" si="2"/>
        <v>9.9999999999999982</v>
      </c>
      <c r="U22" s="1">
        <f t="shared" si="3"/>
        <v>7.0494237361332273</v>
      </c>
      <c r="V22" s="1">
        <v>21.690200000000001</v>
      </c>
      <c r="W22" s="1">
        <v>22.745200000000001</v>
      </c>
      <c r="X22" s="1">
        <v>27.988199999999999</v>
      </c>
      <c r="Y22" s="1">
        <v>26.219200000000001</v>
      </c>
      <c r="Z22" s="1">
        <v>5.9386000000000001</v>
      </c>
      <c r="AA22" s="1">
        <v>8.7365999999999993</v>
      </c>
      <c r="AB22" s="1"/>
      <c r="AC22" s="1">
        <f>ROUND(Q22*G22,0)</f>
        <v>66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33</v>
      </c>
      <c r="C23" s="1">
        <v>92.855000000000004</v>
      </c>
      <c r="D23" s="1">
        <v>32.011000000000003</v>
      </c>
      <c r="E23" s="1">
        <v>81.875</v>
      </c>
      <c r="F23" s="1">
        <v>26.332999999999998</v>
      </c>
      <c r="G23" s="6">
        <v>1</v>
      </c>
      <c r="H23" s="1">
        <v>60</v>
      </c>
      <c r="I23" s="1" t="s">
        <v>34</v>
      </c>
      <c r="J23" s="1">
        <v>77.650000000000006</v>
      </c>
      <c r="K23" s="1">
        <f t="shared" si="0"/>
        <v>4.2249999999999943</v>
      </c>
      <c r="L23" s="1"/>
      <c r="M23" s="1"/>
      <c r="N23" s="1">
        <v>32.813200000000009</v>
      </c>
      <c r="O23" s="1">
        <v>25.443840000000019</v>
      </c>
      <c r="P23" s="1">
        <f t="shared" si="1"/>
        <v>16.375</v>
      </c>
      <c r="Q23" s="5">
        <f t="shared" si="4"/>
        <v>79.15995999999997</v>
      </c>
      <c r="R23" s="5"/>
      <c r="S23" s="1"/>
      <c r="T23" s="1">
        <f t="shared" si="2"/>
        <v>10</v>
      </c>
      <c r="U23" s="1">
        <f t="shared" si="3"/>
        <v>5.1658039694656503</v>
      </c>
      <c r="V23" s="1">
        <v>13.3568</v>
      </c>
      <c r="W23" s="1">
        <v>13.1684</v>
      </c>
      <c r="X23" s="1">
        <v>14.768800000000001</v>
      </c>
      <c r="Y23" s="1">
        <v>14.7674</v>
      </c>
      <c r="Z23" s="1">
        <v>11.069800000000001</v>
      </c>
      <c r="AA23" s="1">
        <v>12.819800000000001</v>
      </c>
      <c r="AB23" s="1"/>
      <c r="AC23" s="1">
        <f>ROUND(Q23*G23,0)</f>
        <v>79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33</v>
      </c>
      <c r="C24" s="1">
        <v>162.36099999999999</v>
      </c>
      <c r="D24" s="1">
        <v>21.122</v>
      </c>
      <c r="E24" s="1">
        <v>148.85</v>
      </c>
      <c r="F24" s="1">
        <v>1.121</v>
      </c>
      <c r="G24" s="6">
        <v>1</v>
      </c>
      <c r="H24" s="1">
        <v>60</v>
      </c>
      <c r="I24" s="1" t="s">
        <v>34</v>
      </c>
      <c r="J24" s="1">
        <v>169.1</v>
      </c>
      <c r="K24" s="1">
        <f t="shared" si="0"/>
        <v>-20.25</v>
      </c>
      <c r="L24" s="1"/>
      <c r="M24" s="1"/>
      <c r="N24" s="1">
        <v>47.758200000000024</v>
      </c>
      <c r="O24" s="1">
        <v>159.65620000000001</v>
      </c>
      <c r="P24" s="1">
        <f t="shared" si="1"/>
        <v>29.77</v>
      </c>
      <c r="Q24" s="5">
        <f>11*P24-O24-N24-F24</f>
        <v>118.93459999999995</v>
      </c>
      <c r="R24" s="5"/>
      <c r="S24" s="1"/>
      <c r="T24" s="1">
        <f t="shared" si="2"/>
        <v>11</v>
      </c>
      <c r="U24" s="1">
        <f t="shared" si="3"/>
        <v>7.0048841115216671</v>
      </c>
      <c r="V24" s="1">
        <v>24.371600000000001</v>
      </c>
      <c r="W24" s="1">
        <v>22.813800000000001</v>
      </c>
      <c r="X24" s="1">
        <v>25.266999999999999</v>
      </c>
      <c r="Y24" s="1">
        <v>25.0534</v>
      </c>
      <c r="Z24" s="1">
        <v>19.316199999999998</v>
      </c>
      <c r="AA24" s="1">
        <v>18.426600000000001</v>
      </c>
      <c r="AB24" s="1" t="s">
        <v>55</v>
      </c>
      <c r="AC24" s="1">
        <f>ROUND(Q24*G24,0)</f>
        <v>119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60</v>
      </c>
      <c r="B25" s="10" t="s">
        <v>33</v>
      </c>
      <c r="C25" s="10">
        <v>22.119</v>
      </c>
      <c r="D25" s="10"/>
      <c r="E25" s="10">
        <v>-2.7839999999999998</v>
      </c>
      <c r="F25" s="10">
        <v>14.657999999999999</v>
      </c>
      <c r="G25" s="11">
        <v>0</v>
      </c>
      <c r="H25" s="10">
        <v>35</v>
      </c>
      <c r="I25" s="10" t="s">
        <v>56</v>
      </c>
      <c r="J25" s="10">
        <v>14.7</v>
      </c>
      <c r="K25" s="10">
        <f t="shared" si="0"/>
        <v>-17.483999999999998</v>
      </c>
      <c r="L25" s="10"/>
      <c r="M25" s="10"/>
      <c r="N25" s="10"/>
      <c r="O25" s="10"/>
      <c r="P25" s="10">
        <f t="shared" si="1"/>
        <v>-0.55679999999999996</v>
      </c>
      <c r="Q25" s="12"/>
      <c r="R25" s="12"/>
      <c r="S25" s="10"/>
      <c r="T25" s="10">
        <f t="shared" si="2"/>
        <v>-26.325431034482758</v>
      </c>
      <c r="U25" s="10">
        <f t="shared" si="3"/>
        <v>-26.325431034482758</v>
      </c>
      <c r="V25" s="10">
        <v>2.3075999999999999</v>
      </c>
      <c r="W25" s="10">
        <v>2.4527999999999999</v>
      </c>
      <c r="X25" s="10">
        <v>2.3620000000000001</v>
      </c>
      <c r="Y25" s="10">
        <v>2.0842000000000001</v>
      </c>
      <c r="Z25" s="10">
        <v>1.7934000000000001</v>
      </c>
      <c r="AA25" s="10">
        <v>2.3525999999999998</v>
      </c>
      <c r="AB25" s="13" t="s">
        <v>138</v>
      </c>
      <c r="AC25" s="10">
        <f>ROUND(Q25*G25,0)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61</v>
      </c>
      <c r="B26" s="15" t="s">
        <v>33</v>
      </c>
      <c r="C26" s="15">
        <v>19.170000000000002</v>
      </c>
      <c r="D26" s="15"/>
      <c r="E26" s="15"/>
      <c r="F26" s="15">
        <v>19.170000000000002</v>
      </c>
      <c r="G26" s="16">
        <v>0</v>
      </c>
      <c r="H26" s="15">
        <v>30</v>
      </c>
      <c r="I26" s="15" t="s">
        <v>34</v>
      </c>
      <c r="J26" s="15">
        <v>18</v>
      </c>
      <c r="K26" s="15">
        <f t="shared" si="0"/>
        <v>-18</v>
      </c>
      <c r="L26" s="15"/>
      <c r="M26" s="15"/>
      <c r="N26" s="15"/>
      <c r="O26" s="15"/>
      <c r="P26" s="15">
        <f t="shared" si="1"/>
        <v>0</v>
      </c>
      <c r="Q26" s="17"/>
      <c r="R26" s="17"/>
      <c r="S26" s="15"/>
      <c r="T26" s="15" t="e">
        <f t="shared" si="2"/>
        <v>#DIV/0!</v>
      </c>
      <c r="U26" s="15" t="e">
        <f t="shared" si="3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3" t="s">
        <v>140</v>
      </c>
      <c r="AC26" s="15">
        <f>ROUND(Q26*G26,0)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33</v>
      </c>
      <c r="C27" s="1">
        <v>138.75800000000001</v>
      </c>
      <c r="D27" s="1">
        <v>43.412999999999997</v>
      </c>
      <c r="E27" s="1">
        <v>77.545000000000002</v>
      </c>
      <c r="F27" s="1">
        <v>84.403000000000006</v>
      </c>
      <c r="G27" s="6">
        <v>1</v>
      </c>
      <c r="H27" s="1">
        <v>30</v>
      </c>
      <c r="I27" s="1" t="s">
        <v>34</v>
      </c>
      <c r="J27" s="1">
        <v>75.900000000000006</v>
      </c>
      <c r="K27" s="1">
        <f t="shared" si="0"/>
        <v>1.644999999999996</v>
      </c>
      <c r="L27" s="1"/>
      <c r="M27" s="1"/>
      <c r="N27" s="1">
        <v>0</v>
      </c>
      <c r="O27" s="1"/>
      <c r="P27" s="1">
        <f t="shared" si="1"/>
        <v>15.509</v>
      </c>
      <c r="Q27" s="5">
        <f t="shared" ref="Q27:Q28" si="5">10*P27-O27-N27-F27</f>
        <v>70.686999999999998</v>
      </c>
      <c r="R27" s="5"/>
      <c r="S27" s="1"/>
      <c r="T27" s="1">
        <f t="shared" si="2"/>
        <v>10</v>
      </c>
      <c r="U27" s="1">
        <f t="shared" si="3"/>
        <v>5.4421948546005545</v>
      </c>
      <c r="V27" s="1">
        <v>12.113799999999999</v>
      </c>
      <c r="W27" s="1">
        <v>13.2264</v>
      </c>
      <c r="X27" s="1">
        <v>18.148800000000001</v>
      </c>
      <c r="Y27" s="1">
        <v>17.851600000000001</v>
      </c>
      <c r="Z27" s="1">
        <v>17.677</v>
      </c>
      <c r="AA27" s="1">
        <v>17.8462</v>
      </c>
      <c r="AB27" s="1"/>
      <c r="AC27" s="1">
        <f>ROUND(Q27*G27,0)</f>
        <v>71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33</v>
      </c>
      <c r="C28" s="1">
        <v>97.751000000000005</v>
      </c>
      <c r="D28" s="1">
        <v>55.470999999999997</v>
      </c>
      <c r="E28" s="1">
        <v>108.60899999999999</v>
      </c>
      <c r="F28" s="1">
        <v>18.911000000000001</v>
      </c>
      <c r="G28" s="6">
        <v>1</v>
      </c>
      <c r="H28" s="1">
        <v>30</v>
      </c>
      <c r="I28" s="1" t="s">
        <v>34</v>
      </c>
      <c r="J28" s="1">
        <v>107.9</v>
      </c>
      <c r="K28" s="1">
        <f t="shared" si="0"/>
        <v>0.70899999999998897</v>
      </c>
      <c r="L28" s="1"/>
      <c r="M28" s="1"/>
      <c r="N28" s="1">
        <v>178.7748</v>
      </c>
      <c r="O28" s="1"/>
      <c r="P28" s="1">
        <f t="shared" si="1"/>
        <v>21.721799999999998</v>
      </c>
      <c r="Q28" s="5">
        <f t="shared" si="5"/>
        <v>19.532199999999989</v>
      </c>
      <c r="R28" s="5"/>
      <c r="S28" s="1"/>
      <c r="T28" s="1">
        <f t="shared" si="2"/>
        <v>10</v>
      </c>
      <c r="U28" s="1">
        <f t="shared" si="3"/>
        <v>9.1008019593219718</v>
      </c>
      <c r="V28" s="1">
        <v>27.065999999999999</v>
      </c>
      <c r="W28" s="1">
        <v>30.043600000000001</v>
      </c>
      <c r="X28" s="1">
        <v>21.154199999999999</v>
      </c>
      <c r="Y28" s="1">
        <v>20.051200000000001</v>
      </c>
      <c r="Z28" s="1">
        <v>23.022400000000001</v>
      </c>
      <c r="AA28" s="1">
        <v>25.644200000000001</v>
      </c>
      <c r="AB28" s="1"/>
      <c r="AC28" s="1">
        <f>ROUND(Q28*G28,0)</f>
        <v>20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64</v>
      </c>
      <c r="B29" s="15" t="s">
        <v>33</v>
      </c>
      <c r="C29" s="15"/>
      <c r="D29" s="15"/>
      <c r="E29" s="15"/>
      <c r="F29" s="15"/>
      <c r="G29" s="16">
        <v>0</v>
      </c>
      <c r="H29" s="15">
        <v>45</v>
      </c>
      <c r="I29" s="15" t="s">
        <v>34</v>
      </c>
      <c r="J29" s="15"/>
      <c r="K29" s="15">
        <f t="shared" si="0"/>
        <v>0</v>
      </c>
      <c r="L29" s="15"/>
      <c r="M29" s="15"/>
      <c r="N29" s="15"/>
      <c r="O29" s="15"/>
      <c r="P29" s="15">
        <f t="shared" si="1"/>
        <v>0</v>
      </c>
      <c r="Q29" s="17"/>
      <c r="R29" s="17"/>
      <c r="S29" s="15"/>
      <c r="T29" s="15" t="e">
        <f t="shared" si="2"/>
        <v>#DIV/0!</v>
      </c>
      <c r="U29" s="15" t="e">
        <f t="shared" si="3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 t="s">
        <v>65</v>
      </c>
      <c r="AC29" s="15">
        <f>ROUND(Q29*G29,0)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33</v>
      </c>
      <c r="C30" s="1">
        <v>277.76299999999998</v>
      </c>
      <c r="D30" s="1">
        <v>349.94600000000003</v>
      </c>
      <c r="E30" s="1">
        <v>345.04899999999998</v>
      </c>
      <c r="F30" s="1">
        <v>244.245</v>
      </c>
      <c r="G30" s="6">
        <v>1</v>
      </c>
      <c r="H30" s="1">
        <v>40</v>
      </c>
      <c r="I30" s="1" t="s">
        <v>34</v>
      </c>
      <c r="J30" s="1">
        <v>318.89999999999998</v>
      </c>
      <c r="K30" s="1">
        <f t="shared" si="0"/>
        <v>26.149000000000001</v>
      </c>
      <c r="L30" s="1"/>
      <c r="M30" s="1"/>
      <c r="N30" s="1">
        <v>86.833399999999955</v>
      </c>
      <c r="O30" s="1">
        <v>87.372800000000097</v>
      </c>
      <c r="P30" s="1">
        <f t="shared" si="1"/>
        <v>69.009799999999998</v>
      </c>
      <c r="Q30" s="5">
        <f>11*P30-O30-N30-F30</f>
        <v>340.65659999999991</v>
      </c>
      <c r="R30" s="5"/>
      <c r="S30" s="1"/>
      <c r="T30" s="1">
        <f t="shared" si="2"/>
        <v>11</v>
      </c>
      <c r="U30" s="1">
        <f t="shared" si="3"/>
        <v>6.0636489310213921</v>
      </c>
      <c r="V30" s="1">
        <v>62.180600000000013</v>
      </c>
      <c r="W30" s="1">
        <v>78.434799999999996</v>
      </c>
      <c r="X30" s="1">
        <v>76.758799999999994</v>
      </c>
      <c r="Y30" s="1">
        <v>87.10560000000001</v>
      </c>
      <c r="Z30" s="1">
        <v>65.819199999999995</v>
      </c>
      <c r="AA30" s="1">
        <v>59.469399999999993</v>
      </c>
      <c r="AB30" s="1" t="s">
        <v>55</v>
      </c>
      <c r="AC30" s="1">
        <f>ROUND(Q30*G30,0)</f>
        <v>341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33</v>
      </c>
      <c r="C31" s="1">
        <v>80.364999999999995</v>
      </c>
      <c r="D31" s="1">
        <v>26.04</v>
      </c>
      <c r="E31" s="1">
        <v>43.84</v>
      </c>
      <c r="F31" s="1">
        <v>59.820999999999998</v>
      </c>
      <c r="G31" s="6">
        <v>1</v>
      </c>
      <c r="H31" s="1">
        <v>40</v>
      </c>
      <c r="I31" s="1" t="s">
        <v>34</v>
      </c>
      <c r="J31" s="1">
        <v>38</v>
      </c>
      <c r="K31" s="1">
        <f t="shared" si="0"/>
        <v>5.8400000000000034</v>
      </c>
      <c r="L31" s="1"/>
      <c r="M31" s="1"/>
      <c r="N31" s="1">
        <v>0</v>
      </c>
      <c r="O31" s="1"/>
      <c r="P31" s="1">
        <f t="shared" si="1"/>
        <v>8.7680000000000007</v>
      </c>
      <c r="Q31" s="5">
        <f>9*P31-O31-N31-F31</f>
        <v>19.091000000000008</v>
      </c>
      <c r="R31" s="5"/>
      <c r="S31" s="1"/>
      <c r="T31" s="1">
        <f t="shared" si="2"/>
        <v>9</v>
      </c>
      <c r="U31" s="1">
        <f t="shared" si="3"/>
        <v>6.8226505474452548</v>
      </c>
      <c r="V31" s="1">
        <v>3.9142000000000001</v>
      </c>
      <c r="W31" s="1">
        <v>5.4613999999999994</v>
      </c>
      <c r="X31" s="1">
        <v>9.4672000000000001</v>
      </c>
      <c r="Y31" s="1">
        <v>9.6251999999999995</v>
      </c>
      <c r="Z31" s="1">
        <v>8.0876000000000001</v>
      </c>
      <c r="AA31" s="1">
        <v>6.6063999999999989</v>
      </c>
      <c r="AB31" s="1"/>
      <c r="AC31" s="1">
        <f>ROUND(Q31*G31,0)</f>
        <v>19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33</v>
      </c>
      <c r="C32" s="1">
        <v>50.758000000000003</v>
      </c>
      <c r="D32" s="1"/>
      <c r="E32" s="1">
        <v>26.934999999999999</v>
      </c>
      <c r="F32" s="1">
        <v>13.781000000000001</v>
      </c>
      <c r="G32" s="6">
        <v>1</v>
      </c>
      <c r="H32" s="1">
        <v>30</v>
      </c>
      <c r="I32" s="1" t="s">
        <v>34</v>
      </c>
      <c r="J32" s="1">
        <v>27.5</v>
      </c>
      <c r="K32" s="1">
        <f t="shared" si="0"/>
        <v>-0.56500000000000128</v>
      </c>
      <c r="L32" s="1"/>
      <c r="M32" s="1"/>
      <c r="N32" s="1">
        <v>0</v>
      </c>
      <c r="O32" s="1">
        <v>5</v>
      </c>
      <c r="P32" s="1">
        <f t="shared" si="1"/>
        <v>5.3869999999999996</v>
      </c>
      <c r="Q32" s="5">
        <f t="shared" ref="Q30:Q53" si="6">10*P32-O32-N32-F32</f>
        <v>35.088999999999999</v>
      </c>
      <c r="R32" s="5"/>
      <c r="S32" s="1"/>
      <c r="T32" s="1">
        <f t="shared" si="2"/>
        <v>10</v>
      </c>
      <c r="U32" s="1">
        <f t="shared" si="3"/>
        <v>3.4863560423241138</v>
      </c>
      <c r="V32" s="1">
        <v>3.6467999999999998</v>
      </c>
      <c r="W32" s="1">
        <v>2.8647999999999998</v>
      </c>
      <c r="X32" s="1">
        <v>2.7086000000000001</v>
      </c>
      <c r="Y32" s="1">
        <v>4.7674000000000003</v>
      </c>
      <c r="Z32" s="1">
        <v>5.0372000000000003</v>
      </c>
      <c r="AA32" s="1">
        <v>3.2383999999999999</v>
      </c>
      <c r="AB32" s="1"/>
      <c r="AC32" s="1">
        <f>ROUND(Q32*G32,0)</f>
        <v>35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33</v>
      </c>
      <c r="C33" s="1">
        <v>212.251</v>
      </c>
      <c r="D33" s="1">
        <v>80.682000000000002</v>
      </c>
      <c r="E33" s="1">
        <v>138.21199999999999</v>
      </c>
      <c r="F33" s="1">
        <v>112.586</v>
      </c>
      <c r="G33" s="6">
        <v>1</v>
      </c>
      <c r="H33" s="1">
        <v>50</v>
      </c>
      <c r="I33" s="1" t="s">
        <v>34</v>
      </c>
      <c r="J33" s="1">
        <v>138</v>
      </c>
      <c r="K33" s="1">
        <f t="shared" si="0"/>
        <v>0.21199999999998909</v>
      </c>
      <c r="L33" s="1"/>
      <c r="M33" s="1"/>
      <c r="N33" s="1">
        <v>26.535199999999971</v>
      </c>
      <c r="O33" s="1">
        <v>6.5935999999999524</v>
      </c>
      <c r="P33" s="1">
        <f t="shared" si="1"/>
        <v>27.642399999999999</v>
      </c>
      <c r="Q33" s="5">
        <f t="shared" si="6"/>
        <v>130.70920000000007</v>
      </c>
      <c r="R33" s="5"/>
      <c r="S33" s="1"/>
      <c r="T33" s="1">
        <f t="shared" si="2"/>
        <v>10</v>
      </c>
      <c r="U33" s="1">
        <f t="shared" si="3"/>
        <v>5.2714236101062104</v>
      </c>
      <c r="V33" s="1">
        <v>24.839600000000001</v>
      </c>
      <c r="W33" s="1">
        <v>28.008600000000001</v>
      </c>
      <c r="X33" s="1">
        <v>32.997799999999998</v>
      </c>
      <c r="Y33" s="1">
        <v>31.741399999999999</v>
      </c>
      <c r="Z33" s="1">
        <v>35.132199999999997</v>
      </c>
      <c r="AA33" s="1">
        <v>33.997</v>
      </c>
      <c r="AB33" s="1"/>
      <c r="AC33" s="1">
        <f>ROUND(Q33*G33,0)</f>
        <v>131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33</v>
      </c>
      <c r="C34" s="1">
        <v>25.893000000000001</v>
      </c>
      <c r="D34" s="1">
        <v>38.94</v>
      </c>
      <c r="E34" s="1">
        <v>30.396000000000001</v>
      </c>
      <c r="F34" s="1">
        <v>17.809999999999999</v>
      </c>
      <c r="G34" s="6">
        <v>1</v>
      </c>
      <c r="H34" s="1">
        <v>50</v>
      </c>
      <c r="I34" s="1" t="s">
        <v>34</v>
      </c>
      <c r="J34" s="1">
        <v>50.1</v>
      </c>
      <c r="K34" s="1">
        <f t="shared" si="0"/>
        <v>-19.704000000000001</v>
      </c>
      <c r="L34" s="1"/>
      <c r="M34" s="1"/>
      <c r="N34" s="1">
        <v>72.167200000000008</v>
      </c>
      <c r="O34" s="1">
        <v>14.814999999999991</v>
      </c>
      <c r="P34" s="1">
        <f t="shared" si="1"/>
        <v>6.0792000000000002</v>
      </c>
      <c r="Q34" s="5"/>
      <c r="R34" s="5"/>
      <c r="S34" s="1"/>
      <c r="T34" s="1">
        <f t="shared" si="2"/>
        <v>17.237827345703383</v>
      </c>
      <c r="U34" s="1">
        <f t="shared" si="3"/>
        <v>17.237827345703383</v>
      </c>
      <c r="V34" s="1">
        <v>11.157999999999999</v>
      </c>
      <c r="W34" s="1">
        <v>11.8842</v>
      </c>
      <c r="X34" s="1">
        <v>7.9817999999999998</v>
      </c>
      <c r="Y34" s="1">
        <v>6.6382000000000003</v>
      </c>
      <c r="Z34" s="1">
        <v>8.2823999999999991</v>
      </c>
      <c r="AA34" s="1">
        <v>7.1407999999999996</v>
      </c>
      <c r="AB34" s="1"/>
      <c r="AC34" s="1">
        <f>ROUND(Q34*G34,0)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41</v>
      </c>
      <c r="C35" s="1">
        <v>464</v>
      </c>
      <c r="D35" s="1">
        <v>228</v>
      </c>
      <c r="E35" s="1">
        <v>413</v>
      </c>
      <c r="F35" s="1">
        <v>164</v>
      </c>
      <c r="G35" s="6">
        <v>0.4</v>
      </c>
      <c r="H35" s="1">
        <v>45</v>
      </c>
      <c r="I35" s="1" t="s">
        <v>34</v>
      </c>
      <c r="J35" s="1">
        <v>416</v>
      </c>
      <c r="K35" s="1">
        <f t="shared" si="0"/>
        <v>-3</v>
      </c>
      <c r="L35" s="1"/>
      <c r="M35" s="1"/>
      <c r="N35" s="1">
        <v>283.59999999999991</v>
      </c>
      <c r="O35" s="1">
        <v>65.840000000000032</v>
      </c>
      <c r="P35" s="1">
        <f t="shared" si="1"/>
        <v>82.6</v>
      </c>
      <c r="Q35" s="5">
        <f t="shared" si="6"/>
        <v>312.56000000000006</v>
      </c>
      <c r="R35" s="5"/>
      <c r="S35" s="1"/>
      <c r="T35" s="1">
        <f t="shared" si="2"/>
        <v>10</v>
      </c>
      <c r="U35" s="1">
        <f t="shared" si="3"/>
        <v>6.2159806295399509</v>
      </c>
      <c r="V35" s="1">
        <v>76.8</v>
      </c>
      <c r="W35" s="1">
        <v>85.2</v>
      </c>
      <c r="X35" s="1">
        <v>82.4</v>
      </c>
      <c r="Y35" s="1">
        <v>78.2</v>
      </c>
      <c r="Z35" s="1">
        <v>90.2</v>
      </c>
      <c r="AA35" s="1">
        <v>81.8</v>
      </c>
      <c r="AB35" s="1"/>
      <c r="AC35" s="1">
        <f>ROUND(Q35*G35,0)</f>
        <v>125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41</v>
      </c>
      <c r="C36" s="1">
        <v>22</v>
      </c>
      <c r="D36" s="1">
        <v>1</v>
      </c>
      <c r="E36" s="1">
        <v>13</v>
      </c>
      <c r="F36" s="1"/>
      <c r="G36" s="6">
        <v>0.45</v>
      </c>
      <c r="H36" s="1">
        <v>50</v>
      </c>
      <c r="I36" s="1" t="s">
        <v>34</v>
      </c>
      <c r="J36" s="1">
        <v>24</v>
      </c>
      <c r="K36" s="1">
        <f t="shared" si="0"/>
        <v>-11</v>
      </c>
      <c r="L36" s="1"/>
      <c r="M36" s="1"/>
      <c r="N36" s="1">
        <v>55.399999999999991</v>
      </c>
      <c r="O36" s="1">
        <v>16.000000000000011</v>
      </c>
      <c r="P36" s="1">
        <f t="shared" si="1"/>
        <v>2.6</v>
      </c>
      <c r="Q36" s="5"/>
      <c r="R36" s="5"/>
      <c r="S36" s="1"/>
      <c r="T36" s="1">
        <f t="shared" si="2"/>
        <v>27.461538461538463</v>
      </c>
      <c r="U36" s="1">
        <f t="shared" si="3"/>
        <v>27.461538461538463</v>
      </c>
      <c r="V36" s="1">
        <v>7.4</v>
      </c>
      <c r="W36" s="1">
        <v>7.6</v>
      </c>
      <c r="X36" s="1">
        <v>2.8</v>
      </c>
      <c r="Y36" s="1">
        <v>3.4</v>
      </c>
      <c r="Z36" s="1">
        <v>6</v>
      </c>
      <c r="AA36" s="1">
        <v>5.2</v>
      </c>
      <c r="AB36" s="1"/>
      <c r="AC36" s="1">
        <f>ROUND(Q36*G36,0)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41</v>
      </c>
      <c r="C37" s="1">
        <v>517</v>
      </c>
      <c r="D37" s="1">
        <v>54</v>
      </c>
      <c r="E37" s="1">
        <v>336</v>
      </c>
      <c r="F37" s="1">
        <v>109</v>
      </c>
      <c r="G37" s="6">
        <v>0.4</v>
      </c>
      <c r="H37" s="1">
        <v>45</v>
      </c>
      <c r="I37" s="1" t="s">
        <v>34</v>
      </c>
      <c r="J37" s="1">
        <v>342</v>
      </c>
      <c r="K37" s="1">
        <f t="shared" ref="K37:K68" si="7">E37-J37</f>
        <v>-6</v>
      </c>
      <c r="L37" s="1"/>
      <c r="M37" s="1"/>
      <c r="N37" s="1">
        <v>389</v>
      </c>
      <c r="O37" s="1">
        <v>143.34</v>
      </c>
      <c r="P37" s="1">
        <f t="shared" si="1"/>
        <v>67.2</v>
      </c>
      <c r="Q37" s="5">
        <f t="shared" si="6"/>
        <v>30.659999999999968</v>
      </c>
      <c r="R37" s="5"/>
      <c r="S37" s="1"/>
      <c r="T37" s="1">
        <f t="shared" si="2"/>
        <v>10</v>
      </c>
      <c r="U37" s="1">
        <f t="shared" si="3"/>
        <v>9.5437499999999993</v>
      </c>
      <c r="V37" s="1">
        <v>81.8</v>
      </c>
      <c r="W37" s="1">
        <v>83.8</v>
      </c>
      <c r="X37" s="1">
        <v>73</v>
      </c>
      <c r="Y37" s="1">
        <v>74.2</v>
      </c>
      <c r="Z37" s="1">
        <v>93.4</v>
      </c>
      <c r="AA37" s="1">
        <v>89.6</v>
      </c>
      <c r="AB37" s="1"/>
      <c r="AC37" s="1">
        <f>ROUND(Q37*G37,0)</f>
        <v>12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33</v>
      </c>
      <c r="C38" s="1">
        <v>74.477000000000004</v>
      </c>
      <c r="D38" s="1">
        <v>32.820999999999998</v>
      </c>
      <c r="E38" s="1">
        <v>57.664999999999999</v>
      </c>
      <c r="F38" s="1">
        <v>48.192999999999998</v>
      </c>
      <c r="G38" s="6">
        <v>1</v>
      </c>
      <c r="H38" s="1">
        <v>45</v>
      </c>
      <c r="I38" s="1" t="s">
        <v>34</v>
      </c>
      <c r="J38" s="1">
        <v>49.8</v>
      </c>
      <c r="K38" s="1">
        <f t="shared" si="7"/>
        <v>7.865000000000002</v>
      </c>
      <c r="L38" s="1"/>
      <c r="M38" s="1"/>
      <c r="N38" s="1">
        <v>0</v>
      </c>
      <c r="O38" s="1"/>
      <c r="P38" s="1">
        <f t="shared" si="1"/>
        <v>11.532999999999999</v>
      </c>
      <c r="Q38" s="5">
        <f>9*P38-O38-N38-F38</f>
        <v>55.603999999999999</v>
      </c>
      <c r="R38" s="5"/>
      <c r="S38" s="1"/>
      <c r="T38" s="1">
        <f t="shared" si="2"/>
        <v>9</v>
      </c>
      <c r="U38" s="1">
        <f t="shared" si="3"/>
        <v>4.1787045868377701</v>
      </c>
      <c r="V38" s="1">
        <v>2.6320000000000001</v>
      </c>
      <c r="W38" s="1">
        <v>3.3723999999999998</v>
      </c>
      <c r="X38" s="1">
        <v>7.9412000000000003</v>
      </c>
      <c r="Y38" s="1">
        <v>7.4884000000000004</v>
      </c>
      <c r="Z38" s="1">
        <v>5.75</v>
      </c>
      <c r="AA38" s="1">
        <v>3.971200000000001</v>
      </c>
      <c r="AB38" s="1"/>
      <c r="AC38" s="1">
        <f>ROUND(Q38*G38,0)</f>
        <v>56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41</v>
      </c>
      <c r="C39" s="1">
        <v>60</v>
      </c>
      <c r="D39" s="1">
        <v>16</v>
      </c>
      <c r="E39" s="1">
        <v>23</v>
      </c>
      <c r="F39" s="1">
        <v>49</v>
      </c>
      <c r="G39" s="6">
        <v>0.45</v>
      </c>
      <c r="H39" s="1">
        <v>45</v>
      </c>
      <c r="I39" s="1" t="s">
        <v>34</v>
      </c>
      <c r="J39" s="1">
        <v>25</v>
      </c>
      <c r="K39" s="1">
        <f t="shared" si="7"/>
        <v>-2</v>
      </c>
      <c r="L39" s="1"/>
      <c r="M39" s="1"/>
      <c r="N39" s="1">
        <v>0</v>
      </c>
      <c r="O39" s="1"/>
      <c r="P39" s="1">
        <f t="shared" si="1"/>
        <v>4.5999999999999996</v>
      </c>
      <c r="Q39" s="5"/>
      <c r="R39" s="5"/>
      <c r="S39" s="1"/>
      <c r="T39" s="1">
        <f t="shared" si="2"/>
        <v>10.652173913043478</v>
      </c>
      <c r="U39" s="1">
        <f t="shared" si="3"/>
        <v>10.652173913043478</v>
      </c>
      <c r="V39" s="1">
        <v>1.4</v>
      </c>
      <c r="W39" s="1">
        <v>1.4</v>
      </c>
      <c r="X39" s="1">
        <v>7.8</v>
      </c>
      <c r="Y39" s="1">
        <v>7.8</v>
      </c>
      <c r="Z39" s="1">
        <v>3</v>
      </c>
      <c r="AA39" s="1">
        <v>3</v>
      </c>
      <c r="AB39" s="14" t="s">
        <v>36</v>
      </c>
      <c r="AC39" s="1">
        <f>ROUND(Q39*G39,0)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41</v>
      </c>
      <c r="C40" s="1">
        <v>67</v>
      </c>
      <c r="D40" s="1">
        <v>42</v>
      </c>
      <c r="E40" s="1">
        <v>68</v>
      </c>
      <c r="F40" s="1">
        <v>16</v>
      </c>
      <c r="G40" s="6">
        <v>0.35</v>
      </c>
      <c r="H40" s="1">
        <v>40</v>
      </c>
      <c r="I40" s="1" t="s">
        <v>34</v>
      </c>
      <c r="J40" s="1">
        <v>72</v>
      </c>
      <c r="K40" s="1">
        <f t="shared" si="7"/>
        <v>-4</v>
      </c>
      <c r="L40" s="1"/>
      <c r="M40" s="1"/>
      <c r="N40" s="1">
        <v>6.5999999999999872</v>
      </c>
      <c r="O40" s="1">
        <v>8.9999999999999929</v>
      </c>
      <c r="P40" s="1">
        <f t="shared" si="1"/>
        <v>13.6</v>
      </c>
      <c r="Q40" s="5">
        <f>9*P40-O40-N40-F40</f>
        <v>90.800000000000011</v>
      </c>
      <c r="R40" s="5"/>
      <c r="S40" s="1"/>
      <c r="T40" s="1">
        <f t="shared" si="2"/>
        <v>9</v>
      </c>
      <c r="U40" s="1">
        <f t="shared" si="3"/>
        <v>2.3235294117647043</v>
      </c>
      <c r="V40" s="1">
        <v>8</v>
      </c>
      <c r="W40" s="1">
        <v>9</v>
      </c>
      <c r="X40" s="1">
        <v>9.4</v>
      </c>
      <c r="Y40" s="1">
        <v>8.1999999999999993</v>
      </c>
      <c r="Z40" s="1">
        <v>7</v>
      </c>
      <c r="AA40" s="1">
        <v>5.4</v>
      </c>
      <c r="AB40" s="1"/>
      <c r="AC40" s="1">
        <f>ROUND(Q40*G40,0)</f>
        <v>32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33</v>
      </c>
      <c r="C41" s="1">
        <v>165.584</v>
      </c>
      <c r="D41" s="1">
        <v>59.639000000000003</v>
      </c>
      <c r="E41" s="1">
        <v>140.232</v>
      </c>
      <c r="F41" s="1">
        <v>57.13</v>
      </c>
      <c r="G41" s="6">
        <v>1</v>
      </c>
      <c r="H41" s="1">
        <v>40</v>
      </c>
      <c r="I41" s="1" t="s">
        <v>34</v>
      </c>
      <c r="J41" s="1">
        <v>150.78</v>
      </c>
      <c r="K41" s="1">
        <f t="shared" si="7"/>
        <v>-10.548000000000002</v>
      </c>
      <c r="L41" s="1"/>
      <c r="M41" s="1"/>
      <c r="N41" s="1">
        <v>17.067599999999999</v>
      </c>
      <c r="O41" s="1">
        <v>6.6078000000000259</v>
      </c>
      <c r="P41" s="1">
        <f t="shared" si="1"/>
        <v>28.046399999999998</v>
      </c>
      <c r="Q41" s="5">
        <f t="shared" si="6"/>
        <v>199.65859999999998</v>
      </c>
      <c r="R41" s="5"/>
      <c r="S41" s="1"/>
      <c r="T41" s="1">
        <f t="shared" si="2"/>
        <v>10</v>
      </c>
      <c r="U41" s="1">
        <f t="shared" si="3"/>
        <v>2.8811326943921509</v>
      </c>
      <c r="V41" s="1">
        <v>18.706800000000001</v>
      </c>
      <c r="W41" s="1">
        <v>21.5624</v>
      </c>
      <c r="X41" s="1">
        <v>24.897400000000001</v>
      </c>
      <c r="Y41" s="1">
        <v>24.7362</v>
      </c>
      <c r="Z41" s="1">
        <v>25.452200000000001</v>
      </c>
      <c r="AA41" s="1">
        <v>23.573799999999999</v>
      </c>
      <c r="AB41" s="1"/>
      <c r="AC41" s="1">
        <f>ROUND(Q41*G41,0)</f>
        <v>200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41</v>
      </c>
      <c r="C42" s="1">
        <v>179</v>
      </c>
      <c r="D42" s="1"/>
      <c r="E42" s="1">
        <v>64</v>
      </c>
      <c r="F42" s="1">
        <v>60</v>
      </c>
      <c r="G42" s="6">
        <v>0.4</v>
      </c>
      <c r="H42" s="1">
        <v>40</v>
      </c>
      <c r="I42" s="1" t="s">
        <v>34</v>
      </c>
      <c r="J42" s="1">
        <v>85</v>
      </c>
      <c r="K42" s="1">
        <f t="shared" si="7"/>
        <v>-21</v>
      </c>
      <c r="L42" s="1"/>
      <c r="M42" s="1"/>
      <c r="N42" s="1">
        <v>97</v>
      </c>
      <c r="O42" s="1">
        <v>5.3999999999999773</v>
      </c>
      <c r="P42" s="1">
        <f t="shared" si="1"/>
        <v>12.8</v>
      </c>
      <c r="Q42" s="5"/>
      <c r="R42" s="5"/>
      <c r="S42" s="1"/>
      <c r="T42" s="1">
        <f t="shared" si="2"/>
        <v>12.687499999999998</v>
      </c>
      <c r="U42" s="1">
        <f t="shared" si="3"/>
        <v>12.687499999999998</v>
      </c>
      <c r="V42" s="1">
        <v>20.399999999999999</v>
      </c>
      <c r="W42" s="1">
        <v>24</v>
      </c>
      <c r="X42" s="1">
        <v>17.600000000000001</v>
      </c>
      <c r="Y42" s="1">
        <v>12</v>
      </c>
      <c r="Z42" s="1">
        <v>28.4</v>
      </c>
      <c r="AA42" s="1">
        <v>30.2</v>
      </c>
      <c r="AB42" s="1"/>
      <c r="AC42" s="1">
        <f>ROUND(Q42*G42,0)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41</v>
      </c>
      <c r="C43" s="1">
        <v>189</v>
      </c>
      <c r="D43" s="1">
        <v>258</v>
      </c>
      <c r="E43" s="1">
        <v>360</v>
      </c>
      <c r="F43" s="1">
        <v>50</v>
      </c>
      <c r="G43" s="6">
        <v>0.4</v>
      </c>
      <c r="H43" s="1">
        <v>45</v>
      </c>
      <c r="I43" s="1" t="s">
        <v>34</v>
      </c>
      <c r="J43" s="1">
        <v>361</v>
      </c>
      <c r="K43" s="1">
        <f t="shared" si="7"/>
        <v>-1</v>
      </c>
      <c r="L43" s="1"/>
      <c r="M43" s="1"/>
      <c r="N43" s="1">
        <v>0</v>
      </c>
      <c r="O43" s="1"/>
      <c r="P43" s="1">
        <f t="shared" si="1"/>
        <v>72</v>
      </c>
      <c r="Q43" s="5">
        <f>6*P43-O43-N43-F43</f>
        <v>382</v>
      </c>
      <c r="R43" s="5"/>
      <c r="S43" s="1"/>
      <c r="T43" s="1">
        <f t="shared" si="2"/>
        <v>6</v>
      </c>
      <c r="U43" s="1">
        <f t="shared" si="3"/>
        <v>0.69444444444444442</v>
      </c>
      <c r="V43" s="1">
        <v>21.8</v>
      </c>
      <c r="W43" s="1">
        <v>28.8</v>
      </c>
      <c r="X43" s="1">
        <v>45.6</v>
      </c>
      <c r="Y43" s="1">
        <v>33.200000000000003</v>
      </c>
      <c r="Z43" s="1">
        <v>20.6</v>
      </c>
      <c r="AA43" s="1">
        <v>25</v>
      </c>
      <c r="AB43" s="1" t="s">
        <v>80</v>
      </c>
      <c r="AC43" s="1">
        <f>ROUND(Q43*G43,0)</f>
        <v>153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33</v>
      </c>
      <c r="C44" s="1">
        <v>79.266999999999996</v>
      </c>
      <c r="D44" s="1">
        <v>150.76300000000001</v>
      </c>
      <c r="E44" s="1">
        <v>131.76900000000001</v>
      </c>
      <c r="F44" s="1">
        <v>64.335999999999999</v>
      </c>
      <c r="G44" s="6">
        <v>1</v>
      </c>
      <c r="H44" s="1">
        <v>40</v>
      </c>
      <c r="I44" s="1" t="s">
        <v>34</v>
      </c>
      <c r="J44" s="1">
        <v>140.88</v>
      </c>
      <c r="K44" s="1">
        <f t="shared" si="7"/>
        <v>-9.11099999999999</v>
      </c>
      <c r="L44" s="1"/>
      <c r="M44" s="1"/>
      <c r="N44" s="1">
        <v>59.800400000000018</v>
      </c>
      <c r="O44" s="1">
        <v>50.710800000000013</v>
      </c>
      <c r="P44" s="1">
        <f t="shared" si="1"/>
        <v>26.3538</v>
      </c>
      <c r="Q44" s="5">
        <f t="shared" si="6"/>
        <v>88.690799999999982</v>
      </c>
      <c r="R44" s="5"/>
      <c r="S44" s="1"/>
      <c r="T44" s="1">
        <f t="shared" si="2"/>
        <v>10</v>
      </c>
      <c r="U44" s="1">
        <f t="shared" si="3"/>
        <v>6.6346105684948666</v>
      </c>
      <c r="V44" s="1">
        <v>25.6708</v>
      </c>
      <c r="W44" s="1">
        <v>25.551200000000001</v>
      </c>
      <c r="X44" s="1">
        <v>26.7226</v>
      </c>
      <c r="Y44" s="1">
        <v>27.257200000000001</v>
      </c>
      <c r="Z44" s="1">
        <v>23.603000000000002</v>
      </c>
      <c r="AA44" s="1">
        <v>22.2012</v>
      </c>
      <c r="AB44" s="1"/>
      <c r="AC44" s="1">
        <f>ROUND(Q44*G44,0)</f>
        <v>89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41</v>
      </c>
      <c r="C45" s="1">
        <v>79</v>
      </c>
      <c r="D45" s="1">
        <v>60</v>
      </c>
      <c r="E45" s="1">
        <v>90</v>
      </c>
      <c r="F45" s="1">
        <v>32</v>
      </c>
      <c r="G45" s="6">
        <v>0.35</v>
      </c>
      <c r="H45" s="1">
        <v>40</v>
      </c>
      <c r="I45" s="1" t="s">
        <v>34</v>
      </c>
      <c r="J45" s="1">
        <v>91</v>
      </c>
      <c r="K45" s="1">
        <f t="shared" si="7"/>
        <v>-1</v>
      </c>
      <c r="L45" s="1"/>
      <c r="M45" s="1"/>
      <c r="N45" s="1">
        <v>100</v>
      </c>
      <c r="O45" s="1"/>
      <c r="P45" s="1">
        <f t="shared" si="1"/>
        <v>18</v>
      </c>
      <c r="Q45" s="5">
        <f>11*P45-O45-N45-F45</f>
        <v>66</v>
      </c>
      <c r="R45" s="5"/>
      <c r="S45" s="1"/>
      <c r="T45" s="1">
        <f t="shared" si="2"/>
        <v>11</v>
      </c>
      <c r="U45" s="1">
        <f t="shared" si="3"/>
        <v>7.333333333333333</v>
      </c>
      <c r="V45" s="1">
        <v>12.8</v>
      </c>
      <c r="W45" s="1">
        <v>13.6</v>
      </c>
      <c r="X45" s="1">
        <v>15.2</v>
      </c>
      <c r="Y45" s="1">
        <v>12.8</v>
      </c>
      <c r="Z45" s="1">
        <v>12.2</v>
      </c>
      <c r="AA45" s="1">
        <v>10.8</v>
      </c>
      <c r="AB45" s="1" t="s">
        <v>83</v>
      </c>
      <c r="AC45" s="1">
        <f>ROUND(Q45*G45,0)</f>
        <v>23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41</v>
      </c>
      <c r="C46" s="1">
        <v>523</v>
      </c>
      <c r="D46" s="1">
        <v>186</v>
      </c>
      <c r="E46" s="1">
        <v>378</v>
      </c>
      <c r="F46" s="1">
        <v>233</v>
      </c>
      <c r="G46" s="6">
        <v>0.4</v>
      </c>
      <c r="H46" s="1">
        <v>40</v>
      </c>
      <c r="I46" s="1" t="s">
        <v>34</v>
      </c>
      <c r="J46" s="1">
        <v>382</v>
      </c>
      <c r="K46" s="1">
        <f t="shared" si="7"/>
        <v>-4</v>
      </c>
      <c r="L46" s="1"/>
      <c r="M46" s="1"/>
      <c r="N46" s="1">
        <v>212.40000000000009</v>
      </c>
      <c r="O46" s="1">
        <v>85.5</v>
      </c>
      <c r="P46" s="1">
        <f t="shared" si="1"/>
        <v>75.599999999999994</v>
      </c>
      <c r="Q46" s="5">
        <f t="shared" si="6"/>
        <v>225.09999999999991</v>
      </c>
      <c r="R46" s="5"/>
      <c r="S46" s="1"/>
      <c r="T46" s="1">
        <f t="shared" si="2"/>
        <v>10</v>
      </c>
      <c r="U46" s="1">
        <f t="shared" si="3"/>
        <v>7.0224867724867739</v>
      </c>
      <c r="V46" s="1">
        <v>75</v>
      </c>
      <c r="W46" s="1">
        <v>81.2</v>
      </c>
      <c r="X46" s="1">
        <v>83.6</v>
      </c>
      <c r="Y46" s="1">
        <v>82.2</v>
      </c>
      <c r="Z46" s="1">
        <v>90.2</v>
      </c>
      <c r="AA46" s="1">
        <v>84.8</v>
      </c>
      <c r="AB46" s="1"/>
      <c r="AC46" s="1">
        <f>ROUND(Q46*G46,0)</f>
        <v>90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33</v>
      </c>
      <c r="C47" s="1">
        <v>199.61500000000001</v>
      </c>
      <c r="D47" s="1">
        <v>14.484999999999999</v>
      </c>
      <c r="E47" s="1">
        <v>66.236999999999995</v>
      </c>
      <c r="F47" s="1">
        <v>125.006</v>
      </c>
      <c r="G47" s="6">
        <v>1</v>
      </c>
      <c r="H47" s="1">
        <v>50</v>
      </c>
      <c r="I47" s="1" t="s">
        <v>34</v>
      </c>
      <c r="J47" s="1">
        <v>65.599999999999994</v>
      </c>
      <c r="K47" s="1">
        <f t="shared" si="7"/>
        <v>0.63700000000000045</v>
      </c>
      <c r="L47" s="1"/>
      <c r="M47" s="1"/>
      <c r="N47" s="1">
        <v>0</v>
      </c>
      <c r="O47" s="1"/>
      <c r="P47" s="1">
        <f t="shared" si="1"/>
        <v>13.247399999999999</v>
      </c>
      <c r="Q47" s="5">
        <f t="shared" si="6"/>
        <v>7.4679999999999893</v>
      </c>
      <c r="R47" s="5"/>
      <c r="S47" s="1"/>
      <c r="T47" s="1">
        <f t="shared" si="2"/>
        <v>10</v>
      </c>
      <c r="U47" s="1">
        <f t="shared" si="3"/>
        <v>9.4362667391337176</v>
      </c>
      <c r="V47" s="1">
        <v>13.4946</v>
      </c>
      <c r="W47" s="1">
        <v>14.321400000000001</v>
      </c>
      <c r="X47" s="1">
        <v>19.592600000000001</v>
      </c>
      <c r="Y47" s="1">
        <v>21.456199999999999</v>
      </c>
      <c r="Z47" s="1">
        <v>19.781400000000001</v>
      </c>
      <c r="AA47" s="1">
        <v>20.0382</v>
      </c>
      <c r="AB47" s="1"/>
      <c r="AC47" s="1">
        <f>ROUND(Q47*G47,0)</f>
        <v>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33</v>
      </c>
      <c r="C48" s="1">
        <v>110.976</v>
      </c>
      <c r="D48" s="1">
        <v>99.65</v>
      </c>
      <c r="E48" s="1">
        <v>109.617</v>
      </c>
      <c r="F48" s="1">
        <v>77.096000000000004</v>
      </c>
      <c r="G48" s="6">
        <v>1</v>
      </c>
      <c r="H48" s="1">
        <v>50</v>
      </c>
      <c r="I48" s="1" t="s">
        <v>34</v>
      </c>
      <c r="J48" s="1">
        <v>108.7</v>
      </c>
      <c r="K48" s="1">
        <f t="shared" si="7"/>
        <v>0.91700000000000159</v>
      </c>
      <c r="L48" s="1"/>
      <c r="M48" s="1"/>
      <c r="N48" s="1">
        <v>0</v>
      </c>
      <c r="O48" s="1"/>
      <c r="P48" s="1">
        <f t="shared" si="1"/>
        <v>21.923400000000001</v>
      </c>
      <c r="Q48" s="5">
        <f>9*P48-O48-N48-F48</f>
        <v>120.21460000000002</v>
      </c>
      <c r="R48" s="5"/>
      <c r="S48" s="1"/>
      <c r="T48" s="1">
        <f t="shared" si="2"/>
        <v>9</v>
      </c>
      <c r="U48" s="1">
        <f t="shared" si="3"/>
        <v>3.5166078254285376</v>
      </c>
      <c r="V48" s="1">
        <v>19.148599999999998</v>
      </c>
      <c r="W48" s="1">
        <v>19.536000000000001</v>
      </c>
      <c r="X48" s="1">
        <v>27.1648</v>
      </c>
      <c r="Y48" s="1">
        <v>28.998200000000001</v>
      </c>
      <c r="Z48" s="1">
        <v>20.339600000000001</v>
      </c>
      <c r="AA48" s="1">
        <v>18.194400000000002</v>
      </c>
      <c r="AB48" s="1" t="s">
        <v>49</v>
      </c>
      <c r="AC48" s="1">
        <f>ROUND(Q48*G48,0)</f>
        <v>120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33</v>
      </c>
      <c r="C49" s="1">
        <v>269.572</v>
      </c>
      <c r="D49" s="1"/>
      <c r="E49" s="1">
        <v>115.379</v>
      </c>
      <c r="F49" s="1">
        <v>143.221</v>
      </c>
      <c r="G49" s="6">
        <v>1</v>
      </c>
      <c r="H49" s="1">
        <v>40</v>
      </c>
      <c r="I49" s="1" t="s">
        <v>88</v>
      </c>
      <c r="J49" s="1">
        <v>111.5</v>
      </c>
      <c r="K49" s="1">
        <f t="shared" si="7"/>
        <v>3.8790000000000049</v>
      </c>
      <c r="L49" s="1"/>
      <c r="M49" s="1"/>
      <c r="N49" s="1">
        <v>20.166</v>
      </c>
      <c r="O49" s="1"/>
      <c r="P49" s="1">
        <f t="shared" si="1"/>
        <v>23.075800000000001</v>
      </c>
      <c r="Q49" s="5">
        <f t="shared" si="6"/>
        <v>67.371000000000009</v>
      </c>
      <c r="R49" s="5"/>
      <c r="S49" s="1"/>
      <c r="T49" s="1">
        <f t="shared" si="2"/>
        <v>10</v>
      </c>
      <c r="U49" s="1">
        <f t="shared" si="3"/>
        <v>7.0804479151318693</v>
      </c>
      <c r="V49" s="1">
        <v>24.7134</v>
      </c>
      <c r="W49" s="1">
        <v>27.8766</v>
      </c>
      <c r="X49" s="1">
        <v>31.674800000000001</v>
      </c>
      <c r="Y49" s="1">
        <v>27.961200000000002</v>
      </c>
      <c r="Z49" s="1">
        <v>24.116599999999998</v>
      </c>
      <c r="AA49" s="1">
        <v>24.640799999999999</v>
      </c>
      <c r="AB49" s="1"/>
      <c r="AC49" s="1">
        <f>ROUND(Q49*G49,0)</f>
        <v>67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41</v>
      </c>
      <c r="C50" s="1">
        <v>35</v>
      </c>
      <c r="D50" s="1"/>
      <c r="E50" s="1">
        <v>22</v>
      </c>
      <c r="F50" s="1">
        <v>1</v>
      </c>
      <c r="G50" s="6">
        <v>0.45</v>
      </c>
      <c r="H50" s="1">
        <v>50</v>
      </c>
      <c r="I50" s="1" t="s">
        <v>34</v>
      </c>
      <c r="J50" s="1">
        <v>39</v>
      </c>
      <c r="K50" s="1">
        <f t="shared" si="7"/>
        <v>-17</v>
      </c>
      <c r="L50" s="1"/>
      <c r="M50" s="1"/>
      <c r="N50" s="1">
        <v>63</v>
      </c>
      <c r="O50" s="1">
        <v>13.80000000000001</v>
      </c>
      <c r="P50" s="1">
        <f t="shared" si="1"/>
        <v>4.4000000000000004</v>
      </c>
      <c r="Q50" s="5"/>
      <c r="R50" s="5"/>
      <c r="S50" s="1"/>
      <c r="T50" s="1">
        <f t="shared" si="2"/>
        <v>17.681818181818183</v>
      </c>
      <c r="U50" s="1">
        <f t="shared" si="3"/>
        <v>17.681818181818183</v>
      </c>
      <c r="V50" s="1">
        <v>8.8000000000000007</v>
      </c>
      <c r="W50" s="1">
        <v>8.8000000000000007</v>
      </c>
      <c r="X50" s="1">
        <v>4.2</v>
      </c>
      <c r="Y50" s="1">
        <v>4.4000000000000004</v>
      </c>
      <c r="Z50" s="1">
        <v>7.2</v>
      </c>
      <c r="AA50" s="1">
        <v>6.8</v>
      </c>
      <c r="AB50" s="1"/>
      <c r="AC50" s="1">
        <f>ROUND(Q50*G50,0)</f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33</v>
      </c>
      <c r="C51" s="1">
        <v>58.892000000000003</v>
      </c>
      <c r="D51" s="1">
        <v>16.068999999999999</v>
      </c>
      <c r="E51" s="1">
        <v>41.835999999999999</v>
      </c>
      <c r="F51" s="1">
        <v>25.18</v>
      </c>
      <c r="G51" s="6">
        <v>1</v>
      </c>
      <c r="H51" s="1">
        <v>40</v>
      </c>
      <c r="I51" s="1" t="s">
        <v>34</v>
      </c>
      <c r="J51" s="1">
        <v>41.1</v>
      </c>
      <c r="K51" s="1">
        <f t="shared" si="7"/>
        <v>0.7359999999999971</v>
      </c>
      <c r="L51" s="1"/>
      <c r="M51" s="1"/>
      <c r="N51" s="1">
        <v>30.0166</v>
      </c>
      <c r="O51" s="1"/>
      <c r="P51" s="1">
        <f t="shared" si="1"/>
        <v>8.3672000000000004</v>
      </c>
      <c r="Q51" s="5">
        <f t="shared" si="6"/>
        <v>28.4754</v>
      </c>
      <c r="R51" s="5"/>
      <c r="S51" s="1"/>
      <c r="T51" s="1">
        <f t="shared" si="2"/>
        <v>10</v>
      </c>
      <c r="U51" s="1">
        <f t="shared" si="3"/>
        <v>6.5967826752079546</v>
      </c>
      <c r="V51" s="1">
        <v>6.8558000000000003</v>
      </c>
      <c r="W51" s="1">
        <v>9.5145999999999997</v>
      </c>
      <c r="X51" s="1">
        <v>8.091800000000001</v>
      </c>
      <c r="Y51" s="1">
        <v>5.9714</v>
      </c>
      <c r="Z51" s="1">
        <v>10.2904</v>
      </c>
      <c r="AA51" s="1">
        <v>8.9771999999999998</v>
      </c>
      <c r="AB51" s="1"/>
      <c r="AC51" s="1">
        <f>ROUND(Q51*G51,0)</f>
        <v>28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41</v>
      </c>
      <c r="C52" s="1">
        <v>18</v>
      </c>
      <c r="D52" s="1"/>
      <c r="E52" s="1">
        <v>-10</v>
      </c>
      <c r="F52" s="1">
        <v>18</v>
      </c>
      <c r="G52" s="6">
        <v>0.4</v>
      </c>
      <c r="H52" s="1">
        <v>40</v>
      </c>
      <c r="I52" s="1" t="s">
        <v>34</v>
      </c>
      <c r="J52" s="1">
        <v>71</v>
      </c>
      <c r="K52" s="1">
        <f t="shared" si="7"/>
        <v>-81</v>
      </c>
      <c r="L52" s="1"/>
      <c r="M52" s="1"/>
      <c r="N52" s="1">
        <v>30</v>
      </c>
      <c r="O52" s="1"/>
      <c r="P52" s="1">
        <f t="shared" si="1"/>
        <v>-2</v>
      </c>
      <c r="Q52" s="5"/>
      <c r="R52" s="5"/>
      <c r="S52" s="1"/>
      <c r="T52" s="1">
        <f t="shared" si="2"/>
        <v>-24</v>
      </c>
      <c r="U52" s="1">
        <f t="shared" si="3"/>
        <v>-24</v>
      </c>
      <c r="V52" s="1">
        <v>-2.2000000000000002</v>
      </c>
      <c r="W52" s="1">
        <v>-2.2000000000000002</v>
      </c>
      <c r="X52" s="1">
        <v>5.8</v>
      </c>
      <c r="Y52" s="1">
        <v>6.8</v>
      </c>
      <c r="Z52" s="1">
        <v>18.2</v>
      </c>
      <c r="AA52" s="1">
        <v>19.8</v>
      </c>
      <c r="AB52" s="13" t="s">
        <v>141</v>
      </c>
      <c r="AC52" s="1">
        <f>ROUND(Q52*G52,0)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41</v>
      </c>
      <c r="C53" s="1">
        <v>93</v>
      </c>
      <c r="D53" s="1">
        <v>1</v>
      </c>
      <c r="E53" s="1">
        <v>50</v>
      </c>
      <c r="F53" s="1">
        <v>11</v>
      </c>
      <c r="G53" s="6">
        <v>0.4</v>
      </c>
      <c r="H53" s="1">
        <v>40</v>
      </c>
      <c r="I53" s="1" t="s">
        <v>34</v>
      </c>
      <c r="J53" s="1">
        <v>58</v>
      </c>
      <c r="K53" s="1">
        <f t="shared" si="7"/>
        <v>-8</v>
      </c>
      <c r="L53" s="1"/>
      <c r="M53" s="1"/>
      <c r="N53" s="1">
        <v>148</v>
      </c>
      <c r="O53" s="1"/>
      <c r="P53" s="1">
        <f t="shared" si="1"/>
        <v>10</v>
      </c>
      <c r="Q53" s="5"/>
      <c r="R53" s="5"/>
      <c r="S53" s="1"/>
      <c r="T53" s="1">
        <f t="shared" si="2"/>
        <v>15.9</v>
      </c>
      <c r="U53" s="1">
        <f t="shared" si="3"/>
        <v>15.9</v>
      </c>
      <c r="V53" s="1">
        <v>14.8</v>
      </c>
      <c r="W53" s="1">
        <v>21.6</v>
      </c>
      <c r="X53" s="1">
        <v>11.2</v>
      </c>
      <c r="Y53" s="1">
        <v>4.8</v>
      </c>
      <c r="Z53" s="1">
        <v>17.399999999999999</v>
      </c>
      <c r="AA53" s="1">
        <v>18.2</v>
      </c>
      <c r="AB53" s="1"/>
      <c r="AC53" s="1">
        <f>ROUND(Q53*G53,0)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5" t="s">
        <v>93</v>
      </c>
      <c r="B54" s="15" t="s">
        <v>33</v>
      </c>
      <c r="C54" s="15"/>
      <c r="D54" s="15"/>
      <c r="E54" s="15"/>
      <c r="F54" s="15"/>
      <c r="G54" s="16">
        <v>0</v>
      </c>
      <c r="H54" s="15">
        <v>50</v>
      </c>
      <c r="I54" s="15" t="s">
        <v>34</v>
      </c>
      <c r="J54" s="15"/>
      <c r="K54" s="15">
        <f t="shared" si="7"/>
        <v>0</v>
      </c>
      <c r="L54" s="15"/>
      <c r="M54" s="15"/>
      <c r="N54" s="15"/>
      <c r="O54" s="15"/>
      <c r="P54" s="15">
        <f t="shared" si="1"/>
        <v>0</v>
      </c>
      <c r="Q54" s="17"/>
      <c r="R54" s="17"/>
      <c r="S54" s="15"/>
      <c r="T54" s="15" t="e">
        <f t="shared" si="2"/>
        <v>#DIV/0!</v>
      </c>
      <c r="U54" s="15" t="e">
        <f t="shared" si="3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 t="s">
        <v>65</v>
      </c>
      <c r="AC54" s="15">
        <f>ROUND(Q54*G54,0)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33</v>
      </c>
      <c r="C55" s="1">
        <v>78.284999999999997</v>
      </c>
      <c r="D55" s="1">
        <v>156.80500000000001</v>
      </c>
      <c r="E55" s="1">
        <v>119.779</v>
      </c>
      <c r="F55" s="1">
        <v>99.313000000000002</v>
      </c>
      <c r="G55" s="6">
        <v>1</v>
      </c>
      <c r="H55" s="1">
        <v>50</v>
      </c>
      <c r="I55" s="1" t="s">
        <v>34</v>
      </c>
      <c r="J55" s="1">
        <v>115.1</v>
      </c>
      <c r="K55" s="1">
        <f t="shared" si="7"/>
        <v>4.679000000000002</v>
      </c>
      <c r="L55" s="1"/>
      <c r="M55" s="1"/>
      <c r="N55" s="1">
        <v>0</v>
      </c>
      <c r="O55" s="1"/>
      <c r="P55" s="1">
        <f t="shared" si="1"/>
        <v>23.9558</v>
      </c>
      <c r="Q55" s="5">
        <f>9*P55-O55-N55-F55</f>
        <v>116.28920000000001</v>
      </c>
      <c r="R55" s="5"/>
      <c r="S55" s="1"/>
      <c r="T55" s="1">
        <f t="shared" si="2"/>
        <v>9</v>
      </c>
      <c r="U55" s="1">
        <f t="shared" si="3"/>
        <v>4.1456766211105451</v>
      </c>
      <c r="V55" s="1">
        <v>20.702999999999999</v>
      </c>
      <c r="W55" s="1">
        <v>22.037199999999999</v>
      </c>
      <c r="X55" s="1">
        <v>28.1174</v>
      </c>
      <c r="Y55" s="1">
        <v>26.000800000000002</v>
      </c>
      <c r="Z55" s="1">
        <v>19.152000000000001</v>
      </c>
      <c r="AA55" s="1">
        <v>21.418800000000001</v>
      </c>
      <c r="AB55" s="1" t="s">
        <v>49</v>
      </c>
      <c r="AC55" s="1">
        <f>ROUND(Q55*G55,0)</f>
        <v>116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33</v>
      </c>
      <c r="C56" s="1">
        <v>78.307000000000002</v>
      </c>
      <c r="D56" s="1">
        <v>11.428000000000001</v>
      </c>
      <c r="E56" s="1">
        <v>48.552</v>
      </c>
      <c r="F56" s="1">
        <v>28.620999999999999</v>
      </c>
      <c r="G56" s="6">
        <v>1</v>
      </c>
      <c r="H56" s="1">
        <v>50</v>
      </c>
      <c r="I56" s="1" t="s">
        <v>34</v>
      </c>
      <c r="J56" s="1">
        <v>48.5</v>
      </c>
      <c r="K56" s="1">
        <f t="shared" si="7"/>
        <v>5.1999999999999602E-2</v>
      </c>
      <c r="L56" s="1"/>
      <c r="M56" s="1"/>
      <c r="N56" s="1">
        <v>14.76499999999999</v>
      </c>
      <c r="O56" s="1">
        <v>16.046600000000009</v>
      </c>
      <c r="P56" s="1">
        <f t="shared" si="1"/>
        <v>9.7103999999999999</v>
      </c>
      <c r="Q56" s="5">
        <f t="shared" ref="Q55:Q59" si="8">10*P56-O56-N56-F56</f>
        <v>37.671400000000006</v>
      </c>
      <c r="R56" s="5"/>
      <c r="S56" s="1"/>
      <c r="T56" s="1">
        <f t="shared" si="2"/>
        <v>10</v>
      </c>
      <c r="U56" s="1">
        <f t="shared" si="3"/>
        <v>6.1205099686933595</v>
      </c>
      <c r="V56" s="1">
        <v>9.2796000000000003</v>
      </c>
      <c r="W56" s="1">
        <v>9.0106000000000002</v>
      </c>
      <c r="X56" s="1">
        <v>10.669</v>
      </c>
      <c r="Y56" s="1">
        <v>11.2158</v>
      </c>
      <c r="Z56" s="1">
        <v>8.0793999999999997</v>
      </c>
      <c r="AA56" s="1">
        <v>8.3461999999999996</v>
      </c>
      <c r="AB56" s="1"/>
      <c r="AC56" s="1">
        <f>ROUND(Q56*G56,0)</f>
        <v>38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41</v>
      </c>
      <c r="C57" s="1">
        <v>32</v>
      </c>
      <c r="D57" s="1"/>
      <c r="E57" s="1">
        <v>28</v>
      </c>
      <c r="F57" s="1"/>
      <c r="G57" s="6">
        <v>0.4</v>
      </c>
      <c r="H57" s="1">
        <v>50</v>
      </c>
      <c r="I57" s="1" t="s">
        <v>34</v>
      </c>
      <c r="J57" s="1">
        <v>34</v>
      </c>
      <c r="K57" s="1">
        <f t="shared" si="7"/>
        <v>-6</v>
      </c>
      <c r="L57" s="1"/>
      <c r="M57" s="1"/>
      <c r="N57" s="1">
        <v>8.6000000000000014</v>
      </c>
      <c r="O57" s="1">
        <v>8.6000000000000014</v>
      </c>
      <c r="P57" s="1">
        <f t="shared" si="1"/>
        <v>5.6</v>
      </c>
      <c r="Q57" s="5">
        <f t="shared" si="8"/>
        <v>38.799999999999997</v>
      </c>
      <c r="R57" s="5"/>
      <c r="S57" s="1"/>
      <c r="T57" s="1">
        <f t="shared" si="2"/>
        <v>10</v>
      </c>
      <c r="U57" s="1">
        <f t="shared" si="3"/>
        <v>3.0714285714285721</v>
      </c>
      <c r="V57" s="1">
        <v>4.2</v>
      </c>
      <c r="W57" s="1">
        <v>4.4000000000000004</v>
      </c>
      <c r="X57" s="1">
        <v>1</v>
      </c>
      <c r="Y57" s="1">
        <v>1.2</v>
      </c>
      <c r="Z57" s="1">
        <v>5</v>
      </c>
      <c r="AA57" s="1">
        <v>4.8</v>
      </c>
      <c r="AB57" s="1"/>
      <c r="AC57" s="1">
        <f>ROUND(Q57*G57,0)</f>
        <v>16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41</v>
      </c>
      <c r="C58" s="1">
        <v>496</v>
      </c>
      <c r="D58" s="1">
        <v>174</v>
      </c>
      <c r="E58" s="1">
        <v>473</v>
      </c>
      <c r="F58" s="1">
        <v>78</v>
      </c>
      <c r="G58" s="6">
        <v>0.4</v>
      </c>
      <c r="H58" s="1">
        <v>40</v>
      </c>
      <c r="I58" s="1" t="s">
        <v>34</v>
      </c>
      <c r="J58" s="1">
        <v>479</v>
      </c>
      <c r="K58" s="1">
        <f t="shared" si="7"/>
        <v>-6</v>
      </c>
      <c r="L58" s="1"/>
      <c r="M58" s="1"/>
      <c r="N58" s="1">
        <v>385.2</v>
      </c>
      <c r="O58" s="1">
        <v>129.18</v>
      </c>
      <c r="P58" s="1">
        <f t="shared" si="1"/>
        <v>94.6</v>
      </c>
      <c r="Q58" s="5">
        <f t="shared" si="8"/>
        <v>353.61999999999995</v>
      </c>
      <c r="R58" s="5"/>
      <c r="S58" s="1"/>
      <c r="T58" s="1">
        <f t="shared" si="2"/>
        <v>10</v>
      </c>
      <c r="U58" s="1">
        <f t="shared" si="3"/>
        <v>6.2619450317124743</v>
      </c>
      <c r="V58" s="1">
        <v>88.6</v>
      </c>
      <c r="W58" s="1">
        <v>93.4</v>
      </c>
      <c r="X58" s="1">
        <v>85.8</v>
      </c>
      <c r="Y58" s="1">
        <v>83.2</v>
      </c>
      <c r="Z58" s="1">
        <v>100</v>
      </c>
      <c r="AA58" s="1">
        <v>107</v>
      </c>
      <c r="AB58" s="1"/>
      <c r="AC58" s="1">
        <f>ROUND(Q58*G58,0)</f>
        <v>141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41</v>
      </c>
      <c r="C59" s="1">
        <v>423</v>
      </c>
      <c r="D59" s="1">
        <v>420</v>
      </c>
      <c r="E59" s="1">
        <v>262</v>
      </c>
      <c r="F59" s="1">
        <v>512</v>
      </c>
      <c r="G59" s="6">
        <v>0.4</v>
      </c>
      <c r="H59" s="1">
        <v>40</v>
      </c>
      <c r="I59" s="1" t="s">
        <v>34</v>
      </c>
      <c r="J59" s="1">
        <v>268</v>
      </c>
      <c r="K59" s="1">
        <f t="shared" si="7"/>
        <v>-6</v>
      </c>
      <c r="L59" s="1"/>
      <c r="M59" s="1"/>
      <c r="N59" s="1">
        <v>0</v>
      </c>
      <c r="O59" s="1"/>
      <c r="P59" s="1">
        <f t="shared" si="1"/>
        <v>52.4</v>
      </c>
      <c r="Q59" s="5">
        <f t="shared" si="8"/>
        <v>12</v>
      </c>
      <c r="R59" s="5"/>
      <c r="S59" s="1"/>
      <c r="T59" s="1">
        <f t="shared" si="2"/>
        <v>10</v>
      </c>
      <c r="U59" s="1">
        <f t="shared" si="3"/>
        <v>9.770992366412214</v>
      </c>
      <c r="V59" s="1">
        <v>50.2</v>
      </c>
      <c r="W59" s="1">
        <v>54.2</v>
      </c>
      <c r="X59" s="1">
        <v>90.8</v>
      </c>
      <c r="Y59" s="1">
        <v>88.6</v>
      </c>
      <c r="Z59" s="1">
        <v>71.599999999999994</v>
      </c>
      <c r="AA59" s="1">
        <v>71.2</v>
      </c>
      <c r="AB59" s="1"/>
      <c r="AC59" s="1">
        <f>ROUND(Q59*G59,0)</f>
        <v>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99</v>
      </c>
      <c r="B60" s="15" t="s">
        <v>33</v>
      </c>
      <c r="C60" s="15"/>
      <c r="D60" s="15"/>
      <c r="E60" s="15"/>
      <c r="F60" s="15"/>
      <c r="G60" s="16">
        <v>0</v>
      </c>
      <c r="H60" s="15">
        <v>40</v>
      </c>
      <c r="I60" s="15" t="s">
        <v>34</v>
      </c>
      <c r="J60" s="15"/>
      <c r="K60" s="15">
        <f t="shared" si="7"/>
        <v>0</v>
      </c>
      <c r="L60" s="15"/>
      <c r="M60" s="15"/>
      <c r="N60" s="15"/>
      <c r="O60" s="15"/>
      <c r="P60" s="15">
        <f t="shared" si="1"/>
        <v>0</v>
      </c>
      <c r="Q60" s="17"/>
      <c r="R60" s="17"/>
      <c r="S60" s="15"/>
      <c r="T60" s="15" t="e">
        <f t="shared" si="2"/>
        <v>#DIV/0!</v>
      </c>
      <c r="U60" s="15" t="e">
        <f t="shared" si="3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 t="s">
        <v>65</v>
      </c>
      <c r="AC60" s="15">
        <f>ROUND(Q60*G60,0)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33</v>
      </c>
      <c r="C61" s="1">
        <v>285.68599999999998</v>
      </c>
      <c r="D61" s="1">
        <v>53.085999999999999</v>
      </c>
      <c r="E61" s="1">
        <v>176.38300000000001</v>
      </c>
      <c r="F61" s="1">
        <v>115.369</v>
      </c>
      <c r="G61" s="6">
        <v>1</v>
      </c>
      <c r="H61" s="1">
        <v>40</v>
      </c>
      <c r="I61" s="1" t="s">
        <v>34</v>
      </c>
      <c r="J61" s="1">
        <v>166.6</v>
      </c>
      <c r="K61" s="1">
        <f t="shared" si="7"/>
        <v>9.7830000000000155</v>
      </c>
      <c r="L61" s="1"/>
      <c r="M61" s="1"/>
      <c r="N61" s="1">
        <v>49.743400000000094</v>
      </c>
      <c r="O61" s="1">
        <v>41.138200000000069</v>
      </c>
      <c r="P61" s="1">
        <f t="shared" si="1"/>
        <v>35.276600000000002</v>
      </c>
      <c r="Q61" s="5">
        <f t="shared" ref="Q61:Q62" si="9">10*P61-O61-N61-F61</f>
        <v>146.51539999999991</v>
      </c>
      <c r="R61" s="5"/>
      <c r="S61" s="1"/>
      <c r="T61" s="1">
        <f t="shared" si="2"/>
        <v>10.000000000000002</v>
      </c>
      <c r="U61" s="1">
        <f t="shared" si="3"/>
        <v>5.846668896662381</v>
      </c>
      <c r="V61" s="1">
        <v>31.961200000000002</v>
      </c>
      <c r="W61" s="1">
        <v>33.623600000000003</v>
      </c>
      <c r="X61" s="1">
        <v>38.068600000000004</v>
      </c>
      <c r="Y61" s="1">
        <v>40.820800000000013</v>
      </c>
      <c r="Z61" s="1">
        <v>39.891399999999997</v>
      </c>
      <c r="AA61" s="1">
        <v>35.665599999999998</v>
      </c>
      <c r="AB61" s="1"/>
      <c r="AC61" s="1">
        <f>ROUND(Q61*G61,0)</f>
        <v>147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33</v>
      </c>
      <c r="C62" s="1">
        <v>285.92899999999997</v>
      </c>
      <c r="D62" s="1">
        <v>63.415999999999997</v>
      </c>
      <c r="E62" s="1">
        <v>177.38900000000001</v>
      </c>
      <c r="F62" s="1">
        <v>137.113</v>
      </c>
      <c r="G62" s="6">
        <v>1</v>
      </c>
      <c r="H62" s="1">
        <v>40</v>
      </c>
      <c r="I62" s="1" t="s">
        <v>34</v>
      </c>
      <c r="J62" s="1">
        <v>163.69999999999999</v>
      </c>
      <c r="K62" s="1">
        <f t="shared" si="7"/>
        <v>13.689000000000021</v>
      </c>
      <c r="L62" s="1"/>
      <c r="M62" s="1"/>
      <c r="N62" s="1">
        <v>13.18380000000008</v>
      </c>
      <c r="O62" s="1">
        <v>33.821800000000003</v>
      </c>
      <c r="P62" s="1">
        <f t="shared" si="1"/>
        <v>35.477800000000002</v>
      </c>
      <c r="Q62" s="5">
        <f t="shared" si="9"/>
        <v>170.65939999999995</v>
      </c>
      <c r="R62" s="5"/>
      <c r="S62" s="1"/>
      <c r="T62" s="1">
        <f t="shared" si="2"/>
        <v>10</v>
      </c>
      <c r="U62" s="1">
        <f t="shared" si="3"/>
        <v>5.1896848169841441</v>
      </c>
      <c r="V62" s="1">
        <v>30.035799999999998</v>
      </c>
      <c r="W62" s="1">
        <v>32.174799999999998</v>
      </c>
      <c r="X62" s="1">
        <v>38.483199999999997</v>
      </c>
      <c r="Y62" s="1">
        <v>40.254800000000003</v>
      </c>
      <c r="Z62" s="1">
        <v>39.958399999999997</v>
      </c>
      <c r="AA62" s="1">
        <v>35.902200000000001</v>
      </c>
      <c r="AB62" s="1"/>
      <c r="AC62" s="1">
        <f>ROUND(Q62*G62,0)</f>
        <v>171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102</v>
      </c>
      <c r="B63" s="15" t="s">
        <v>33</v>
      </c>
      <c r="C63" s="15"/>
      <c r="D63" s="15"/>
      <c r="E63" s="15"/>
      <c r="F63" s="15"/>
      <c r="G63" s="16">
        <v>0</v>
      </c>
      <c r="H63" s="15">
        <v>30</v>
      </c>
      <c r="I63" s="15" t="s">
        <v>34</v>
      </c>
      <c r="J63" s="15"/>
      <c r="K63" s="15">
        <f t="shared" si="7"/>
        <v>0</v>
      </c>
      <c r="L63" s="15"/>
      <c r="M63" s="15"/>
      <c r="N63" s="15"/>
      <c r="O63" s="15"/>
      <c r="P63" s="15">
        <f t="shared" si="1"/>
        <v>0</v>
      </c>
      <c r="Q63" s="17"/>
      <c r="R63" s="17"/>
      <c r="S63" s="15"/>
      <c r="T63" s="15" t="e">
        <f t="shared" si="2"/>
        <v>#DIV/0!</v>
      </c>
      <c r="U63" s="15" t="e">
        <f t="shared" si="3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 t="s">
        <v>65</v>
      </c>
      <c r="AC63" s="15">
        <f>ROUND(Q63*G63,0)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41</v>
      </c>
      <c r="C64" s="1">
        <v>13</v>
      </c>
      <c r="D64" s="1"/>
      <c r="E64" s="1">
        <v>3</v>
      </c>
      <c r="F64" s="1">
        <v>9</v>
      </c>
      <c r="G64" s="6">
        <v>0.6</v>
      </c>
      <c r="H64" s="1">
        <v>60</v>
      </c>
      <c r="I64" s="1" t="s">
        <v>34</v>
      </c>
      <c r="J64" s="1">
        <v>3</v>
      </c>
      <c r="K64" s="1">
        <f t="shared" si="7"/>
        <v>0</v>
      </c>
      <c r="L64" s="1"/>
      <c r="M64" s="1"/>
      <c r="N64" s="1">
        <v>0</v>
      </c>
      <c r="O64" s="1">
        <v>6</v>
      </c>
      <c r="P64" s="1">
        <f t="shared" si="1"/>
        <v>0.6</v>
      </c>
      <c r="Q64" s="5"/>
      <c r="R64" s="5"/>
      <c r="S64" s="1"/>
      <c r="T64" s="1">
        <f t="shared" si="2"/>
        <v>25</v>
      </c>
      <c r="U64" s="1">
        <f t="shared" si="3"/>
        <v>25</v>
      </c>
      <c r="V64" s="1">
        <v>1.2</v>
      </c>
      <c r="W64" s="1">
        <v>1.2</v>
      </c>
      <c r="X64" s="1">
        <v>1</v>
      </c>
      <c r="Y64" s="1">
        <v>1</v>
      </c>
      <c r="Z64" s="1">
        <v>0.2</v>
      </c>
      <c r="AA64" s="1">
        <v>0.2</v>
      </c>
      <c r="AB64" s="13" t="s">
        <v>142</v>
      </c>
      <c r="AC64" s="1">
        <f>ROUND(Q64*G64,0)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104</v>
      </c>
      <c r="B65" s="15" t="s">
        <v>41</v>
      </c>
      <c r="C65" s="15"/>
      <c r="D65" s="15"/>
      <c r="E65" s="15"/>
      <c r="F65" s="15"/>
      <c r="G65" s="16">
        <v>0</v>
      </c>
      <c r="H65" s="15">
        <v>50</v>
      </c>
      <c r="I65" s="15" t="s">
        <v>34</v>
      </c>
      <c r="J65" s="15"/>
      <c r="K65" s="15">
        <f t="shared" si="7"/>
        <v>0</v>
      </c>
      <c r="L65" s="15"/>
      <c r="M65" s="15"/>
      <c r="N65" s="15"/>
      <c r="O65" s="15"/>
      <c r="P65" s="15">
        <f t="shared" si="1"/>
        <v>0</v>
      </c>
      <c r="Q65" s="17"/>
      <c r="R65" s="17"/>
      <c r="S65" s="15"/>
      <c r="T65" s="15" t="e">
        <f t="shared" si="2"/>
        <v>#DIV/0!</v>
      </c>
      <c r="U65" s="15" t="e">
        <f t="shared" si="3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 t="s">
        <v>65</v>
      </c>
      <c r="AC65" s="15">
        <f>ROUND(Q65*G65,0)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105</v>
      </c>
      <c r="B66" s="15" t="s">
        <v>41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7"/>
        <v>0</v>
      </c>
      <c r="L66" s="15"/>
      <c r="M66" s="15"/>
      <c r="N66" s="15"/>
      <c r="O66" s="15"/>
      <c r="P66" s="15">
        <f t="shared" si="1"/>
        <v>0</v>
      </c>
      <c r="Q66" s="17"/>
      <c r="R66" s="17"/>
      <c r="S66" s="15"/>
      <c r="T66" s="15" t="e">
        <f t="shared" si="2"/>
        <v>#DIV/0!</v>
      </c>
      <c r="U66" s="15" t="e">
        <f t="shared" si="3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 t="s">
        <v>65</v>
      </c>
      <c r="AC66" s="15">
        <f>ROUND(Q66*G66,0)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106</v>
      </c>
      <c r="B67" s="15" t="s">
        <v>41</v>
      </c>
      <c r="C67" s="15"/>
      <c r="D67" s="15"/>
      <c r="E67" s="15"/>
      <c r="F67" s="15"/>
      <c r="G67" s="16">
        <v>0</v>
      </c>
      <c r="H67" s="15">
        <v>30</v>
      </c>
      <c r="I67" s="15" t="s">
        <v>34</v>
      </c>
      <c r="J67" s="15"/>
      <c r="K67" s="15">
        <f t="shared" si="7"/>
        <v>0</v>
      </c>
      <c r="L67" s="15"/>
      <c r="M67" s="15"/>
      <c r="N67" s="15"/>
      <c r="O67" s="15"/>
      <c r="P67" s="15">
        <f t="shared" si="1"/>
        <v>0</v>
      </c>
      <c r="Q67" s="17"/>
      <c r="R67" s="17"/>
      <c r="S67" s="15"/>
      <c r="T67" s="15" t="e">
        <f t="shared" si="2"/>
        <v>#DIV/0!</v>
      </c>
      <c r="U67" s="15" t="e">
        <f t="shared" si="3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65</v>
      </c>
      <c r="AC67" s="15">
        <f>ROUND(Q67*G67,0)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41</v>
      </c>
      <c r="C68" s="1">
        <v>18</v>
      </c>
      <c r="D68" s="1"/>
      <c r="E68" s="1">
        <v>4</v>
      </c>
      <c r="F68" s="1">
        <v>14</v>
      </c>
      <c r="G68" s="6">
        <v>0.6</v>
      </c>
      <c r="H68" s="1">
        <v>55</v>
      </c>
      <c r="I68" s="1" t="s">
        <v>34</v>
      </c>
      <c r="J68" s="1">
        <v>4</v>
      </c>
      <c r="K68" s="1">
        <f t="shared" si="7"/>
        <v>0</v>
      </c>
      <c r="L68" s="1"/>
      <c r="M68" s="1"/>
      <c r="N68" s="1">
        <v>0</v>
      </c>
      <c r="O68" s="1"/>
      <c r="P68" s="1">
        <f t="shared" si="1"/>
        <v>0.8</v>
      </c>
      <c r="Q68" s="5"/>
      <c r="R68" s="5"/>
      <c r="S68" s="1"/>
      <c r="T68" s="1">
        <f t="shared" si="2"/>
        <v>17.5</v>
      </c>
      <c r="U68" s="1">
        <f t="shared" si="3"/>
        <v>17.5</v>
      </c>
      <c r="V68" s="1">
        <v>0.8</v>
      </c>
      <c r="W68" s="1">
        <v>0.8</v>
      </c>
      <c r="X68" s="1">
        <v>0.2</v>
      </c>
      <c r="Y68" s="1">
        <v>0.2</v>
      </c>
      <c r="Z68" s="1">
        <v>0.2</v>
      </c>
      <c r="AA68" s="1">
        <v>0.2</v>
      </c>
      <c r="AB68" s="13" t="s">
        <v>143</v>
      </c>
      <c r="AC68" s="1">
        <f>ROUND(Q68*G68,0)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108</v>
      </c>
      <c r="B69" s="15" t="s">
        <v>41</v>
      </c>
      <c r="C69" s="15"/>
      <c r="D69" s="15"/>
      <c r="E69" s="15"/>
      <c r="F69" s="15"/>
      <c r="G69" s="16">
        <v>0</v>
      </c>
      <c r="H69" s="15">
        <v>40</v>
      </c>
      <c r="I69" s="15" t="s">
        <v>34</v>
      </c>
      <c r="J69" s="15"/>
      <c r="K69" s="15">
        <f t="shared" ref="K69:K95" si="10">E69-J69</f>
        <v>0</v>
      </c>
      <c r="L69" s="15"/>
      <c r="M69" s="15"/>
      <c r="N69" s="15"/>
      <c r="O69" s="15"/>
      <c r="P69" s="15">
        <f t="shared" si="1"/>
        <v>0</v>
      </c>
      <c r="Q69" s="17"/>
      <c r="R69" s="17"/>
      <c r="S69" s="15"/>
      <c r="T69" s="15" t="e">
        <f t="shared" si="2"/>
        <v>#DIV/0!</v>
      </c>
      <c r="U69" s="15" t="e">
        <f t="shared" si="3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 t="s">
        <v>65</v>
      </c>
      <c r="AC69" s="15">
        <f>ROUND(Q69*G69,0)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41</v>
      </c>
      <c r="C70" s="1">
        <v>37</v>
      </c>
      <c r="D70" s="1"/>
      <c r="E70" s="1">
        <v>22</v>
      </c>
      <c r="F70" s="1">
        <v>8</v>
      </c>
      <c r="G70" s="6">
        <v>0.4</v>
      </c>
      <c r="H70" s="1">
        <v>50</v>
      </c>
      <c r="I70" s="1" t="s">
        <v>34</v>
      </c>
      <c r="J70" s="1">
        <v>24</v>
      </c>
      <c r="K70" s="1">
        <f t="shared" si="10"/>
        <v>-2</v>
      </c>
      <c r="L70" s="1"/>
      <c r="M70" s="1"/>
      <c r="N70" s="1">
        <v>14.8</v>
      </c>
      <c r="O70" s="1">
        <v>10.199999999999999</v>
      </c>
      <c r="P70" s="1">
        <f t="shared" ref="P70:P95" si="11">E70/5</f>
        <v>4.4000000000000004</v>
      </c>
      <c r="Q70" s="5">
        <f t="shared" ref="Q70:Q75" si="12">10*P70-O70-N70-F70</f>
        <v>10.999999999999996</v>
      </c>
      <c r="R70" s="5"/>
      <c r="S70" s="1"/>
      <c r="T70" s="1">
        <f t="shared" ref="T70:T95" si="13">(F70+N70+O70+Q70)/P70</f>
        <v>10</v>
      </c>
      <c r="U70" s="1">
        <f t="shared" ref="U70:U95" si="14">(F70+N70+O70)/P70</f>
        <v>7.4999999999999991</v>
      </c>
      <c r="V70" s="1">
        <v>5</v>
      </c>
      <c r="W70" s="1">
        <v>5.2</v>
      </c>
      <c r="X70" s="1">
        <v>0.8</v>
      </c>
      <c r="Y70" s="1">
        <v>1</v>
      </c>
      <c r="Z70" s="1">
        <v>5</v>
      </c>
      <c r="AA70" s="1">
        <v>4.4000000000000004</v>
      </c>
      <c r="AB70" s="1"/>
      <c r="AC70" s="1">
        <f>ROUND(Q70*G70,0)</f>
        <v>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8" t="s">
        <v>110</v>
      </c>
      <c r="B71" s="1" t="s">
        <v>41</v>
      </c>
      <c r="C71" s="1"/>
      <c r="D71" s="1"/>
      <c r="E71" s="1"/>
      <c r="F71" s="1"/>
      <c r="G71" s="6">
        <v>0.11</v>
      </c>
      <c r="H71" s="1">
        <v>150</v>
      </c>
      <c r="I71" s="1" t="s">
        <v>34</v>
      </c>
      <c r="J71" s="1"/>
      <c r="K71" s="1">
        <f t="shared" si="10"/>
        <v>0</v>
      </c>
      <c r="L71" s="1"/>
      <c r="M71" s="1"/>
      <c r="N71" s="1"/>
      <c r="O71" s="18"/>
      <c r="P71" s="1">
        <f t="shared" si="11"/>
        <v>0</v>
      </c>
      <c r="Q71" s="19">
        <v>20</v>
      </c>
      <c r="R71" s="5"/>
      <c r="S71" s="1"/>
      <c r="T71" s="1" t="e">
        <f t="shared" si="13"/>
        <v>#DIV/0!</v>
      </c>
      <c r="U71" s="1" t="e">
        <f t="shared" si="14"/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8" t="s">
        <v>111</v>
      </c>
      <c r="AC71" s="1">
        <f>ROUND(Q71*G71,0)</f>
        <v>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41</v>
      </c>
      <c r="C72" s="1">
        <v>8</v>
      </c>
      <c r="D72" s="1"/>
      <c r="E72" s="1">
        <v>3</v>
      </c>
      <c r="F72" s="1"/>
      <c r="G72" s="6">
        <v>0.06</v>
      </c>
      <c r="H72" s="1">
        <v>60</v>
      </c>
      <c r="I72" s="1" t="s">
        <v>34</v>
      </c>
      <c r="J72" s="1">
        <v>10</v>
      </c>
      <c r="K72" s="1">
        <f t="shared" si="10"/>
        <v>-7</v>
      </c>
      <c r="L72" s="1"/>
      <c r="M72" s="1"/>
      <c r="N72" s="1">
        <v>55.2</v>
      </c>
      <c r="O72" s="1">
        <v>31.8</v>
      </c>
      <c r="P72" s="1">
        <f t="shared" si="11"/>
        <v>0.6</v>
      </c>
      <c r="Q72" s="5"/>
      <c r="R72" s="5"/>
      <c r="S72" s="1"/>
      <c r="T72" s="1">
        <f t="shared" si="13"/>
        <v>145</v>
      </c>
      <c r="U72" s="1">
        <f t="shared" si="14"/>
        <v>145</v>
      </c>
      <c r="V72" s="1">
        <v>8</v>
      </c>
      <c r="W72" s="1">
        <v>7.4</v>
      </c>
      <c r="X72" s="1">
        <v>0</v>
      </c>
      <c r="Y72" s="1">
        <v>0</v>
      </c>
      <c r="Z72" s="1">
        <v>3.8</v>
      </c>
      <c r="AA72" s="1">
        <v>4</v>
      </c>
      <c r="AB72" s="1"/>
      <c r="AC72" s="1">
        <f>ROUND(Q72*G72,0)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41</v>
      </c>
      <c r="C73" s="1">
        <v>23</v>
      </c>
      <c r="D73" s="1"/>
      <c r="E73" s="1">
        <v>8</v>
      </c>
      <c r="F73" s="1">
        <v>14</v>
      </c>
      <c r="G73" s="6">
        <v>0.15</v>
      </c>
      <c r="H73" s="1">
        <v>60</v>
      </c>
      <c r="I73" s="1" t="s">
        <v>34</v>
      </c>
      <c r="J73" s="1">
        <v>8</v>
      </c>
      <c r="K73" s="1">
        <f t="shared" si="10"/>
        <v>0</v>
      </c>
      <c r="L73" s="1"/>
      <c r="M73" s="1"/>
      <c r="N73" s="1">
        <v>54</v>
      </c>
      <c r="O73" s="1">
        <v>14</v>
      </c>
      <c r="P73" s="1">
        <f t="shared" si="11"/>
        <v>1.6</v>
      </c>
      <c r="Q73" s="5"/>
      <c r="R73" s="5"/>
      <c r="S73" s="1"/>
      <c r="T73" s="1">
        <f t="shared" si="13"/>
        <v>51.25</v>
      </c>
      <c r="U73" s="1">
        <f t="shared" si="14"/>
        <v>51.25</v>
      </c>
      <c r="V73" s="1">
        <v>8</v>
      </c>
      <c r="W73" s="1">
        <v>7.6</v>
      </c>
      <c r="X73" s="1">
        <v>0.2</v>
      </c>
      <c r="Y73" s="1">
        <v>2.6</v>
      </c>
      <c r="Z73" s="1">
        <v>3.8</v>
      </c>
      <c r="AA73" s="1">
        <v>1.4</v>
      </c>
      <c r="AB73" s="21" t="s">
        <v>39</v>
      </c>
      <c r="AC73" s="1">
        <f>ROUND(Q73*G73,0)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41</v>
      </c>
      <c r="C74" s="1">
        <v>6</v>
      </c>
      <c r="D74" s="1"/>
      <c r="E74" s="1"/>
      <c r="F74" s="1">
        <v>6</v>
      </c>
      <c r="G74" s="6">
        <v>0.4</v>
      </c>
      <c r="H74" s="1">
        <v>55</v>
      </c>
      <c r="I74" s="1" t="s">
        <v>34</v>
      </c>
      <c r="J74" s="1"/>
      <c r="K74" s="1">
        <f t="shared" si="10"/>
        <v>0</v>
      </c>
      <c r="L74" s="1"/>
      <c r="M74" s="1"/>
      <c r="N74" s="1">
        <v>0</v>
      </c>
      <c r="O74" s="1"/>
      <c r="P74" s="1">
        <f t="shared" si="11"/>
        <v>0</v>
      </c>
      <c r="Q74" s="5"/>
      <c r="R74" s="5"/>
      <c r="S74" s="1"/>
      <c r="T74" s="1" t="e">
        <f t="shared" si="13"/>
        <v>#DIV/0!</v>
      </c>
      <c r="U74" s="1" t="e">
        <f t="shared" si="14"/>
        <v>#DIV/0!</v>
      </c>
      <c r="V74" s="1">
        <v>0.4</v>
      </c>
      <c r="W74" s="1">
        <v>0.2</v>
      </c>
      <c r="X74" s="1">
        <v>-0.2</v>
      </c>
      <c r="Y74" s="1">
        <v>0</v>
      </c>
      <c r="Z74" s="1">
        <v>0</v>
      </c>
      <c r="AA74" s="1">
        <v>0</v>
      </c>
      <c r="AB74" s="21" t="s">
        <v>39</v>
      </c>
      <c r="AC74" s="1">
        <f>ROUND(Q74*G74,0)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33</v>
      </c>
      <c r="C75" s="1">
        <v>25.472000000000001</v>
      </c>
      <c r="D75" s="1"/>
      <c r="E75" s="1">
        <v>1.294</v>
      </c>
      <c r="F75" s="1">
        <v>10.92</v>
      </c>
      <c r="G75" s="6">
        <v>1</v>
      </c>
      <c r="H75" s="1">
        <v>55</v>
      </c>
      <c r="I75" s="1" t="s">
        <v>34</v>
      </c>
      <c r="J75" s="1">
        <v>1.3</v>
      </c>
      <c r="K75" s="1">
        <f t="shared" si="10"/>
        <v>-6.0000000000000053E-3</v>
      </c>
      <c r="L75" s="1"/>
      <c r="M75" s="1"/>
      <c r="N75" s="1">
        <v>21.237200000000001</v>
      </c>
      <c r="O75" s="1"/>
      <c r="P75" s="1">
        <f t="shared" si="11"/>
        <v>0.25880000000000003</v>
      </c>
      <c r="Q75" s="5"/>
      <c r="R75" s="5"/>
      <c r="S75" s="1"/>
      <c r="T75" s="1">
        <f t="shared" si="13"/>
        <v>124.25502318392581</v>
      </c>
      <c r="U75" s="1">
        <f t="shared" si="14"/>
        <v>124.25502318392581</v>
      </c>
      <c r="V75" s="1">
        <v>2.9140000000000001</v>
      </c>
      <c r="W75" s="1">
        <v>3.7168000000000001</v>
      </c>
      <c r="X75" s="1">
        <v>1.6232</v>
      </c>
      <c r="Y75" s="1">
        <v>0.82040000000000002</v>
      </c>
      <c r="Z75" s="1">
        <v>2.2200000000000002</v>
      </c>
      <c r="AA75" s="1">
        <v>2.2200000000000002</v>
      </c>
      <c r="AB75" s="13" t="s">
        <v>144</v>
      </c>
      <c r="AC75" s="1">
        <f>ROUND(Q75*G75,0)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116</v>
      </c>
      <c r="B76" s="10" t="s">
        <v>41</v>
      </c>
      <c r="C76" s="10">
        <v>17</v>
      </c>
      <c r="D76" s="10"/>
      <c r="E76" s="10">
        <v>1</v>
      </c>
      <c r="F76" s="10">
        <v>16</v>
      </c>
      <c r="G76" s="11">
        <v>0</v>
      </c>
      <c r="H76" s="10">
        <v>55</v>
      </c>
      <c r="I76" s="10" t="s">
        <v>56</v>
      </c>
      <c r="J76" s="10">
        <v>1</v>
      </c>
      <c r="K76" s="10">
        <f t="shared" si="10"/>
        <v>0</v>
      </c>
      <c r="L76" s="10"/>
      <c r="M76" s="10"/>
      <c r="N76" s="10"/>
      <c r="O76" s="10"/>
      <c r="P76" s="10">
        <f t="shared" si="11"/>
        <v>0.2</v>
      </c>
      <c r="Q76" s="12"/>
      <c r="R76" s="12"/>
      <c r="S76" s="10"/>
      <c r="T76" s="10">
        <f t="shared" si="13"/>
        <v>80</v>
      </c>
      <c r="U76" s="10">
        <f t="shared" si="14"/>
        <v>80</v>
      </c>
      <c r="V76" s="10">
        <v>0.4</v>
      </c>
      <c r="W76" s="10">
        <v>0.4</v>
      </c>
      <c r="X76" s="10">
        <v>0</v>
      </c>
      <c r="Y76" s="10">
        <v>0.2</v>
      </c>
      <c r="Z76" s="10">
        <v>0.2</v>
      </c>
      <c r="AA76" s="10">
        <v>0</v>
      </c>
      <c r="AB76" s="13" t="s">
        <v>139</v>
      </c>
      <c r="AC76" s="10">
        <f>ROUND(Q76*G76,0)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117</v>
      </c>
      <c r="B77" s="15" t="s">
        <v>33</v>
      </c>
      <c r="C77" s="15"/>
      <c r="D77" s="15"/>
      <c r="E77" s="15"/>
      <c r="F77" s="15"/>
      <c r="G77" s="16">
        <v>0</v>
      </c>
      <c r="H77" s="15">
        <v>50</v>
      </c>
      <c r="I77" s="15" t="s">
        <v>34</v>
      </c>
      <c r="J77" s="15"/>
      <c r="K77" s="15">
        <f t="shared" si="10"/>
        <v>0</v>
      </c>
      <c r="L77" s="15"/>
      <c r="M77" s="15"/>
      <c r="N77" s="15"/>
      <c r="O77" s="15"/>
      <c r="P77" s="15">
        <f t="shared" si="11"/>
        <v>0</v>
      </c>
      <c r="Q77" s="17"/>
      <c r="R77" s="17"/>
      <c r="S77" s="15"/>
      <c r="T77" s="15" t="e">
        <f t="shared" si="13"/>
        <v>#DIV/0!</v>
      </c>
      <c r="U77" s="15" t="e">
        <f t="shared" si="14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 t="s">
        <v>65</v>
      </c>
      <c r="AC77" s="15">
        <f>ROUND(Q77*G77,0)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41</v>
      </c>
      <c r="C78" s="1">
        <v>34</v>
      </c>
      <c r="D78" s="1">
        <v>1</v>
      </c>
      <c r="E78" s="1">
        <v>26</v>
      </c>
      <c r="F78" s="1"/>
      <c r="G78" s="6">
        <v>0.2</v>
      </c>
      <c r="H78" s="1">
        <v>40</v>
      </c>
      <c r="I78" s="1" t="s">
        <v>34</v>
      </c>
      <c r="J78" s="1">
        <v>30</v>
      </c>
      <c r="K78" s="1">
        <f t="shared" si="10"/>
        <v>-4</v>
      </c>
      <c r="L78" s="1"/>
      <c r="M78" s="1"/>
      <c r="N78" s="1">
        <v>111</v>
      </c>
      <c r="O78" s="1">
        <v>68.800000000000011</v>
      </c>
      <c r="P78" s="1">
        <f t="shared" si="11"/>
        <v>5.2</v>
      </c>
      <c r="Q78" s="5"/>
      <c r="R78" s="5"/>
      <c r="S78" s="1"/>
      <c r="T78" s="1">
        <f t="shared" si="13"/>
        <v>34.57692307692308</v>
      </c>
      <c r="U78" s="1">
        <f t="shared" si="14"/>
        <v>34.57692307692308</v>
      </c>
      <c r="V78" s="1">
        <v>17.8</v>
      </c>
      <c r="W78" s="1">
        <v>17</v>
      </c>
      <c r="X78" s="1">
        <v>9.1999999999999993</v>
      </c>
      <c r="Y78" s="1">
        <v>8.1999999999999993</v>
      </c>
      <c r="Z78" s="1">
        <v>0</v>
      </c>
      <c r="AA78" s="1">
        <v>3.8</v>
      </c>
      <c r="AB78" s="1"/>
      <c r="AC78" s="1">
        <f>ROUND(Q78*G78,0)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41</v>
      </c>
      <c r="C79" s="1">
        <v>24</v>
      </c>
      <c r="D79" s="1">
        <v>85</v>
      </c>
      <c r="E79" s="1">
        <v>43</v>
      </c>
      <c r="F79" s="1">
        <v>53</v>
      </c>
      <c r="G79" s="6">
        <v>0.2</v>
      </c>
      <c r="H79" s="1">
        <v>35</v>
      </c>
      <c r="I79" s="1" t="s">
        <v>34</v>
      </c>
      <c r="J79" s="1">
        <v>54</v>
      </c>
      <c r="K79" s="1">
        <f t="shared" si="10"/>
        <v>-11</v>
      </c>
      <c r="L79" s="1"/>
      <c r="M79" s="1"/>
      <c r="N79" s="1">
        <v>143.80000000000001</v>
      </c>
      <c r="O79" s="1">
        <v>6.8000000000000114</v>
      </c>
      <c r="P79" s="1">
        <f t="shared" si="11"/>
        <v>8.6</v>
      </c>
      <c r="Q79" s="5"/>
      <c r="R79" s="5"/>
      <c r="S79" s="1"/>
      <c r="T79" s="1">
        <f t="shared" si="13"/>
        <v>23.674418604651166</v>
      </c>
      <c r="U79" s="1">
        <f t="shared" si="14"/>
        <v>23.674418604651166</v>
      </c>
      <c r="V79" s="1">
        <v>20.8</v>
      </c>
      <c r="W79" s="1">
        <v>23.4</v>
      </c>
      <c r="X79" s="1">
        <v>16.2</v>
      </c>
      <c r="Y79" s="1">
        <v>11.2</v>
      </c>
      <c r="Z79" s="1">
        <v>0</v>
      </c>
      <c r="AA79" s="1">
        <v>0.6</v>
      </c>
      <c r="AB79" s="1" t="s">
        <v>120</v>
      </c>
      <c r="AC79" s="1">
        <f>ROUND(Q79*G79,0)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33</v>
      </c>
      <c r="C80" s="1">
        <v>129.643</v>
      </c>
      <c r="D80" s="1">
        <v>102.55500000000001</v>
      </c>
      <c r="E80" s="1">
        <v>87.542000000000002</v>
      </c>
      <c r="F80" s="1">
        <v>113.312</v>
      </c>
      <c r="G80" s="6">
        <v>1</v>
      </c>
      <c r="H80" s="1">
        <v>60</v>
      </c>
      <c r="I80" s="1" t="s">
        <v>34</v>
      </c>
      <c r="J80" s="1">
        <v>84.8</v>
      </c>
      <c r="K80" s="1">
        <f t="shared" si="10"/>
        <v>2.7420000000000044</v>
      </c>
      <c r="L80" s="1"/>
      <c r="M80" s="1"/>
      <c r="N80" s="1">
        <v>111.9554</v>
      </c>
      <c r="O80" s="1"/>
      <c r="P80" s="1">
        <f t="shared" si="11"/>
        <v>17.508400000000002</v>
      </c>
      <c r="Q80" s="5"/>
      <c r="R80" s="5"/>
      <c r="S80" s="1"/>
      <c r="T80" s="1">
        <f t="shared" si="13"/>
        <v>12.86624705855475</v>
      </c>
      <c r="U80" s="1">
        <f t="shared" si="14"/>
        <v>12.86624705855475</v>
      </c>
      <c r="V80" s="1">
        <v>26.122199999999999</v>
      </c>
      <c r="W80" s="1">
        <v>32.157600000000002</v>
      </c>
      <c r="X80" s="1">
        <v>28.438800000000001</v>
      </c>
      <c r="Y80" s="1">
        <v>31.406400000000001</v>
      </c>
      <c r="Z80" s="1">
        <v>19.5746</v>
      </c>
      <c r="AA80" s="1">
        <v>24.1782</v>
      </c>
      <c r="AB80" s="1" t="s">
        <v>49</v>
      </c>
      <c r="AC80" s="1">
        <f>ROUND(Q80*G80,0)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33</v>
      </c>
      <c r="C81" s="1">
        <v>1222.308</v>
      </c>
      <c r="D81" s="1">
        <v>485.51</v>
      </c>
      <c r="E81" s="1">
        <v>829.40800000000002</v>
      </c>
      <c r="F81" s="1">
        <v>718.46699999999998</v>
      </c>
      <c r="G81" s="6">
        <v>1</v>
      </c>
      <c r="H81" s="1">
        <v>60</v>
      </c>
      <c r="I81" s="1" t="s">
        <v>34</v>
      </c>
      <c r="J81" s="1">
        <v>807</v>
      </c>
      <c r="K81" s="1">
        <f t="shared" si="10"/>
        <v>22.408000000000015</v>
      </c>
      <c r="L81" s="1"/>
      <c r="M81" s="1"/>
      <c r="N81" s="1">
        <v>432.36299999999989</v>
      </c>
      <c r="O81" s="1">
        <v>253.7856000000005</v>
      </c>
      <c r="P81" s="1">
        <f t="shared" si="11"/>
        <v>165.88159999999999</v>
      </c>
      <c r="Q81" s="5">
        <f t="shared" ref="Q78:Q86" si="15">10*P81-O81-N81-F81</f>
        <v>254.20039999999938</v>
      </c>
      <c r="R81" s="5"/>
      <c r="S81" s="1"/>
      <c r="T81" s="1">
        <f t="shared" si="13"/>
        <v>10</v>
      </c>
      <c r="U81" s="1">
        <f t="shared" si="14"/>
        <v>8.4675792854662646</v>
      </c>
      <c r="V81" s="1">
        <v>162.78319999999999</v>
      </c>
      <c r="W81" s="1">
        <v>189.155</v>
      </c>
      <c r="X81" s="1">
        <v>198.38759999999999</v>
      </c>
      <c r="Y81" s="1">
        <v>212.64400000000001</v>
      </c>
      <c r="Z81" s="1">
        <v>185.06479999999999</v>
      </c>
      <c r="AA81" s="1">
        <v>187.88640000000001</v>
      </c>
      <c r="AB81" s="1"/>
      <c r="AC81" s="1">
        <f>ROUND(Q81*G81,0)</f>
        <v>254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33</v>
      </c>
      <c r="C82" s="1">
        <v>1184.1590000000001</v>
      </c>
      <c r="D82" s="1">
        <v>892.54499999999996</v>
      </c>
      <c r="E82" s="1">
        <v>722.81200000000001</v>
      </c>
      <c r="F82" s="1">
        <v>1192.462</v>
      </c>
      <c r="G82" s="6">
        <v>1</v>
      </c>
      <c r="H82" s="1">
        <v>60</v>
      </c>
      <c r="I82" s="1" t="s">
        <v>34</v>
      </c>
      <c r="J82" s="1">
        <v>690</v>
      </c>
      <c r="K82" s="1">
        <f t="shared" si="10"/>
        <v>32.812000000000012</v>
      </c>
      <c r="L82" s="1"/>
      <c r="M82" s="1"/>
      <c r="N82" s="1">
        <v>259.52100000000002</v>
      </c>
      <c r="O82" s="1"/>
      <c r="P82" s="1">
        <f t="shared" si="11"/>
        <v>144.5624</v>
      </c>
      <c r="Q82" s="5"/>
      <c r="R82" s="5"/>
      <c r="S82" s="1"/>
      <c r="T82" s="1">
        <f t="shared" si="13"/>
        <v>10.043987924937605</v>
      </c>
      <c r="U82" s="1">
        <f t="shared" si="14"/>
        <v>10.043987924937605</v>
      </c>
      <c r="V82" s="1">
        <v>155.02260000000001</v>
      </c>
      <c r="W82" s="1">
        <v>202.77879999999999</v>
      </c>
      <c r="X82" s="1">
        <v>222.5258</v>
      </c>
      <c r="Y82" s="1">
        <v>229.45339999999999</v>
      </c>
      <c r="Z82" s="1">
        <v>185.88239999999999</v>
      </c>
      <c r="AA82" s="1">
        <v>193.23220000000001</v>
      </c>
      <c r="AB82" s="1"/>
      <c r="AC82" s="1">
        <f>ROUND(Q82*G82,0)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33</v>
      </c>
      <c r="C83" s="1">
        <v>1663.306</v>
      </c>
      <c r="D83" s="1">
        <v>295.31400000000002</v>
      </c>
      <c r="E83" s="1">
        <v>1095.739</v>
      </c>
      <c r="F83" s="1">
        <v>677.93499999999995</v>
      </c>
      <c r="G83" s="6">
        <v>1</v>
      </c>
      <c r="H83" s="1">
        <v>60</v>
      </c>
      <c r="I83" s="1" t="s">
        <v>34</v>
      </c>
      <c r="J83" s="1">
        <v>1131</v>
      </c>
      <c r="K83" s="1">
        <f t="shared" si="10"/>
        <v>-35.260999999999967</v>
      </c>
      <c r="L83" s="1"/>
      <c r="M83" s="1"/>
      <c r="N83" s="1">
        <v>1079.9208000000001</v>
      </c>
      <c r="O83" s="1">
        <v>11.1905999999999</v>
      </c>
      <c r="P83" s="1">
        <f t="shared" si="11"/>
        <v>219.14780000000002</v>
      </c>
      <c r="Q83" s="5">
        <f>11*P83-O83-N83-F83</f>
        <v>641.57940000000031</v>
      </c>
      <c r="R83" s="5"/>
      <c r="S83" s="1"/>
      <c r="T83" s="1">
        <f t="shared" si="13"/>
        <v>11</v>
      </c>
      <c r="U83" s="1">
        <f t="shared" si="14"/>
        <v>8.0723895015145022</v>
      </c>
      <c r="V83" s="1">
        <v>196.30459999999999</v>
      </c>
      <c r="W83" s="1">
        <v>249.70480000000001</v>
      </c>
      <c r="X83" s="1">
        <v>230.86779999999999</v>
      </c>
      <c r="Y83" s="1">
        <v>244.2012</v>
      </c>
      <c r="Z83" s="1">
        <v>247.26759999999999</v>
      </c>
      <c r="AA83" s="1">
        <v>246.3014</v>
      </c>
      <c r="AB83" s="20" t="s">
        <v>51</v>
      </c>
      <c r="AC83" s="1">
        <f>ROUND(Q83*G83,0)</f>
        <v>642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33</v>
      </c>
      <c r="C84" s="1">
        <v>60.685000000000002</v>
      </c>
      <c r="D84" s="1">
        <v>21.145</v>
      </c>
      <c r="E84" s="1">
        <v>9.23</v>
      </c>
      <c r="F84" s="1">
        <v>56.87</v>
      </c>
      <c r="G84" s="6">
        <v>1</v>
      </c>
      <c r="H84" s="1">
        <v>55</v>
      </c>
      <c r="I84" s="1" t="s">
        <v>34</v>
      </c>
      <c r="J84" s="1">
        <v>10.1</v>
      </c>
      <c r="K84" s="1">
        <f t="shared" si="10"/>
        <v>-0.86999999999999922</v>
      </c>
      <c r="L84" s="1"/>
      <c r="M84" s="1"/>
      <c r="N84" s="1">
        <v>0</v>
      </c>
      <c r="O84" s="1"/>
      <c r="P84" s="1">
        <f t="shared" si="11"/>
        <v>1.8460000000000001</v>
      </c>
      <c r="Q84" s="5"/>
      <c r="R84" s="5"/>
      <c r="S84" s="1"/>
      <c r="T84" s="1">
        <f t="shared" si="13"/>
        <v>30.807150595882987</v>
      </c>
      <c r="U84" s="1">
        <f t="shared" si="14"/>
        <v>30.807150595882987</v>
      </c>
      <c r="V84" s="1">
        <v>3.2027999999999999</v>
      </c>
      <c r="W84" s="1">
        <v>3.2027999999999999</v>
      </c>
      <c r="X84" s="1">
        <v>5.1579999999999986</v>
      </c>
      <c r="Y84" s="1">
        <v>5.1579999999999986</v>
      </c>
      <c r="Z84" s="1">
        <v>1.6704000000000001</v>
      </c>
      <c r="AA84" s="1">
        <v>1.6704000000000001</v>
      </c>
      <c r="AB84" s="21" t="s">
        <v>39</v>
      </c>
      <c r="AC84" s="1">
        <f>ROUND(Q84*G84,0)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126</v>
      </c>
      <c r="B85" s="1" t="s">
        <v>33</v>
      </c>
      <c r="C85" s="1">
        <v>91.277000000000001</v>
      </c>
      <c r="D85" s="1"/>
      <c r="E85" s="1">
        <v>12.97</v>
      </c>
      <c r="F85" s="1">
        <v>60.93</v>
      </c>
      <c r="G85" s="6">
        <v>1</v>
      </c>
      <c r="H85" s="1">
        <v>55</v>
      </c>
      <c r="I85" s="1" t="s">
        <v>34</v>
      </c>
      <c r="J85" s="1">
        <v>12.7</v>
      </c>
      <c r="K85" s="1">
        <f t="shared" si="10"/>
        <v>0.27000000000000135</v>
      </c>
      <c r="L85" s="1"/>
      <c r="M85" s="1"/>
      <c r="N85" s="1">
        <v>0</v>
      </c>
      <c r="O85" s="1"/>
      <c r="P85" s="1">
        <f t="shared" si="11"/>
        <v>2.5940000000000003</v>
      </c>
      <c r="Q85" s="5"/>
      <c r="R85" s="5"/>
      <c r="S85" s="1"/>
      <c r="T85" s="1">
        <f t="shared" si="13"/>
        <v>23.488820354664607</v>
      </c>
      <c r="U85" s="1">
        <f t="shared" si="14"/>
        <v>23.488820354664607</v>
      </c>
      <c r="V85" s="1">
        <v>2.1341999999999999</v>
      </c>
      <c r="W85" s="1">
        <v>1.8033999999999999</v>
      </c>
      <c r="X85" s="1">
        <v>3.5733999999999999</v>
      </c>
      <c r="Y85" s="1">
        <v>3.9131999999999998</v>
      </c>
      <c r="Z85" s="1">
        <v>2.9662000000000002</v>
      </c>
      <c r="AA85" s="1">
        <v>2.4283999999999999</v>
      </c>
      <c r="AB85" s="21" t="s">
        <v>39</v>
      </c>
      <c r="AC85" s="1">
        <f>ROUND(Q85*G85,0)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127</v>
      </c>
      <c r="B86" s="1" t="s">
        <v>33</v>
      </c>
      <c r="C86" s="1">
        <v>21.486000000000001</v>
      </c>
      <c r="D86" s="1"/>
      <c r="E86" s="1">
        <v>9.484</v>
      </c>
      <c r="F86" s="1">
        <v>6.55</v>
      </c>
      <c r="G86" s="6">
        <v>1</v>
      </c>
      <c r="H86" s="1">
        <v>55</v>
      </c>
      <c r="I86" s="1" t="s">
        <v>34</v>
      </c>
      <c r="J86" s="1">
        <v>10.4</v>
      </c>
      <c r="K86" s="1">
        <f t="shared" si="10"/>
        <v>-0.91600000000000037</v>
      </c>
      <c r="L86" s="1"/>
      <c r="M86" s="1"/>
      <c r="N86" s="1">
        <v>0</v>
      </c>
      <c r="O86" s="1">
        <v>5</v>
      </c>
      <c r="P86" s="1">
        <f t="shared" si="11"/>
        <v>1.8968</v>
      </c>
      <c r="Q86" s="5">
        <f t="shared" si="15"/>
        <v>7.4180000000000001</v>
      </c>
      <c r="R86" s="5"/>
      <c r="S86" s="1"/>
      <c r="T86" s="1">
        <f t="shared" si="13"/>
        <v>10</v>
      </c>
      <c r="U86" s="1">
        <f t="shared" si="14"/>
        <v>6.0892028679881909</v>
      </c>
      <c r="V86" s="1">
        <v>1.6279999999999999</v>
      </c>
      <c r="W86" s="1">
        <v>1.0880000000000001</v>
      </c>
      <c r="X86" s="1">
        <v>2.1402000000000001</v>
      </c>
      <c r="Y86" s="1">
        <v>2.1402000000000001</v>
      </c>
      <c r="Z86" s="1">
        <v>1.6335999999999999</v>
      </c>
      <c r="AA86" s="1">
        <v>1.6335999999999999</v>
      </c>
      <c r="AB86" s="1"/>
      <c r="AC86" s="1">
        <f>ROUND(Q86*G86,0)</f>
        <v>7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5" t="s">
        <v>128</v>
      </c>
      <c r="B87" s="15" t="s">
        <v>33</v>
      </c>
      <c r="C87" s="15"/>
      <c r="D87" s="15"/>
      <c r="E87" s="15"/>
      <c r="F87" s="15"/>
      <c r="G87" s="16">
        <v>0</v>
      </c>
      <c r="H87" s="15">
        <v>60</v>
      </c>
      <c r="I87" s="15" t="s">
        <v>34</v>
      </c>
      <c r="J87" s="15"/>
      <c r="K87" s="15">
        <f t="shared" si="10"/>
        <v>0</v>
      </c>
      <c r="L87" s="15"/>
      <c r="M87" s="15"/>
      <c r="N87" s="15"/>
      <c r="O87" s="15"/>
      <c r="P87" s="15">
        <f t="shared" si="11"/>
        <v>0</v>
      </c>
      <c r="Q87" s="17"/>
      <c r="R87" s="17"/>
      <c r="S87" s="15"/>
      <c r="T87" s="15" t="e">
        <f t="shared" si="13"/>
        <v>#DIV/0!</v>
      </c>
      <c r="U87" s="15" t="e">
        <f t="shared" si="14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65</v>
      </c>
      <c r="AC87" s="15">
        <f>ROUND(Q87*G87,0)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41</v>
      </c>
      <c r="C88" s="1">
        <v>18</v>
      </c>
      <c r="D88" s="1"/>
      <c r="E88" s="1">
        <v>4</v>
      </c>
      <c r="F88" s="1"/>
      <c r="G88" s="6">
        <v>0.3</v>
      </c>
      <c r="H88" s="1">
        <v>40</v>
      </c>
      <c r="I88" s="1" t="s">
        <v>34</v>
      </c>
      <c r="J88" s="1">
        <v>17</v>
      </c>
      <c r="K88" s="1">
        <f t="shared" si="10"/>
        <v>-13</v>
      </c>
      <c r="L88" s="1"/>
      <c r="M88" s="1"/>
      <c r="N88" s="1">
        <v>0</v>
      </c>
      <c r="O88" s="1">
        <v>13.4</v>
      </c>
      <c r="P88" s="1">
        <f t="shared" si="11"/>
        <v>0.8</v>
      </c>
      <c r="Q88" s="5">
        <v>6</v>
      </c>
      <c r="R88" s="5"/>
      <c r="S88" s="1"/>
      <c r="T88" s="1">
        <f t="shared" si="13"/>
        <v>24.249999999999996</v>
      </c>
      <c r="U88" s="1">
        <f t="shared" si="14"/>
        <v>16.75</v>
      </c>
      <c r="V88" s="1">
        <v>2.4</v>
      </c>
      <c r="W88" s="1">
        <v>1.8</v>
      </c>
      <c r="X88" s="1">
        <v>3.6</v>
      </c>
      <c r="Y88" s="1">
        <v>4.8</v>
      </c>
      <c r="Z88" s="1">
        <v>2.2000000000000002</v>
      </c>
      <c r="AA88" s="1">
        <v>3.2</v>
      </c>
      <c r="AB88" s="1"/>
      <c r="AC88" s="1">
        <f>ROUND(Q88*G88,0)</f>
        <v>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41</v>
      </c>
      <c r="C89" s="1">
        <v>7</v>
      </c>
      <c r="D89" s="1">
        <v>1</v>
      </c>
      <c r="E89" s="1"/>
      <c r="F89" s="1"/>
      <c r="G89" s="6">
        <v>0.3</v>
      </c>
      <c r="H89" s="1">
        <v>40</v>
      </c>
      <c r="I89" s="1" t="s">
        <v>34</v>
      </c>
      <c r="J89" s="1">
        <v>9</v>
      </c>
      <c r="K89" s="1">
        <f t="shared" si="10"/>
        <v>-9</v>
      </c>
      <c r="L89" s="1"/>
      <c r="M89" s="1"/>
      <c r="N89" s="1">
        <v>18.399999999999999</v>
      </c>
      <c r="O89" s="1">
        <v>6</v>
      </c>
      <c r="P89" s="1">
        <f t="shared" si="11"/>
        <v>0</v>
      </c>
      <c r="Q89" s="5"/>
      <c r="R89" s="5"/>
      <c r="S89" s="1"/>
      <c r="T89" s="1" t="e">
        <f t="shared" si="13"/>
        <v>#DIV/0!</v>
      </c>
      <c r="U89" s="1" t="e">
        <f t="shared" si="14"/>
        <v>#DIV/0!</v>
      </c>
      <c r="V89" s="1">
        <v>2.2000000000000002</v>
      </c>
      <c r="W89" s="1">
        <v>2.8</v>
      </c>
      <c r="X89" s="1">
        <v>3.8</v>
      </c>
      <c r="Y89" s="1">
        <v>4.4000000000000004</v>
      </c>
      <c r="Z89" s="1">
        <v>4.4000000000000004</v>
      </c>
      <c r="AA89" s="1">
        <v>5</v>
      </c>
      <c r="AB89" s="1"/>
      <c r="AC89" s="1">
        <f>ROUND(Q89*G89,0)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41</v>
      </c>
      <c r="C90" s="1">
        <v>18</v>
      </c>
      <c r="D90" s="1"/>
      <c r="E90" s="1">
        <v>18</v>
      </c>
      <c r="F90" s="1"/>
      <c r="G90" s="6">
        <v>0.3</v>
      </c>
      <c r="H90" s="1">
        <v>40</v>
      </c>
      <c r="I90" s="1" t="s">
        <v>34</v>
      </c>
      <c r="J90" s="1">
        <v>20</v>
      </c>
      <c r="K90" s="1">
        <f t="shared" si="10"/>
        <v>-2</v>
      </c>
      <c r="L90" s="1"/>
      <c r="M90" s="1"/>
      <c r="N90" s="1"/>
      <c r="O90" s="1"/>
      <c r="P90" s="1">
        <f t="shared" si="11"/>
        <v>3.6</v>
      </c>
      <c r="Q90" s="5">
        <f t="shared" ref="Q88:Q95" si="16">10*P90-O90-N90-F90</f>
        <v>36</v>
      </c>
      <c r="R90" s="5"/>
      <c r="S90" s="1"/>
      <c r="T90" s="1">
        <f t="shared" si="13"/>
        <v>10</v>
      </c>
      <c r="U90" s="1">
        <f t="shared" si="14"/>
        <v>0</v>
      </c>
      <c r="V90" s="1">
        <v>0.4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 t="s">
        <v>120</v>
      </c>
      <c r="AC90" s="1">
        <f>ROUND(Q90*G90,0)</f>
        <v>11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41</v>
      </c>
      <c r="C91" s="1">
        <v>18</v>
      </c>
      <c r="D91" s="1"/>
      <c r="E91" s="1">
        <v>18</v>
      </c>
      <c r="F91" s="1"/>
      <c r="G91" s="6">
        <v>0.3</v>
      </c>
      <c r="H91" s="1">
        <v>40</v>
      </c>
      <c r="I91" s="1" t="s">
        <v>34</v>
      </c>
      <c r="J91" s="1">
        <v>33</v>
      </c>
      <c r="K91" s="1">
        <f t="shared" si="10"/>
        <v>-15</v>
      </c>
      <c r="L91" s="1"/>
      <c r="M91" s="1"/>
      <c r="N91" s="1"/>
      <c r="O91" s="1">
        <v>6</v>
      </c>
      <c r="P91" s="1">
        <f t="shared" si="11"/>
        <v>3.6</v>
      </c>
      <c r="Q91" s="5">
        <f t="shared" si="16"/>
        <v>30</v>
      </c>
      <c r="R91" s="5"/>
      <c r="S91" s="1"/>
      <c r="T91" s="1">
        <f t="shared" si="13"/>
        <v>10</v>
      </c>
      <c r="U91" s="1">
        <f t="shared" si="14"/>
        <v>1.6666666666666665</v>
      </c>
      <c r="V91" s="1">
        <v>1.2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 t="s">
        <v>120</v>
      </c>
      <c r="AC91" s="1">
        <f>ROUND(Q91*G91,0)</f>
        <v>9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41</v>
      </c>
      <c r="C92" s="1">
        <v>18</v>
      </c>
      <c r="D92" s="1"/>
      <c r="E92" s="1">
        <v>18</v>
      </c>
      <c r="F92" s="1"/>
      <c r="G92" s="6">
        <v>0.3</v>
      </c>
      <c r="H92" s="1">
        <v>40</v>
      </c>
      <c r="I92" s="1" t="s">
        <v>34</v>
      </c>
      <c r="J92" s="1">
        <v>25</v>
      </c>
      <c r="K92" s="1">
        <f t="shared" si="10"/>
        <v>-7</v>
      </c>
      <c r="L92" s="1"/>
      <c r="M92" s="1"/>
      <c r="N92" s="1">
        <v>200</v>
      </c>
      <c r="O92" s="1"/>
      <c r="P92" s="1">
        <f t="shared" si="11"/>
        <v>3.6</v>
      </c>
      <c r="Q92" s="5"/>
      <c r="R92" s="5"/>
      <c r="S92" s="1"/>
      <c r="T92" s="1">
        <f t="shared" si="13"/>
        <v>55.555555555555557</v>
      </c>
      <c r="U92" s="1">
        <f t="shared" si="14"/>
        <v>55.555555555555557</v>
      </c>
      <c r="V92" s="1">
        <v>0.4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134</v>
      </c>
      <c r="AC92" s="1">
        <f>ROUND(Q92*G92,0)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33</v>
      </c>
      <c r="C93" s="1">
        <v>41.174999999999997</v>
      </c>
      <c r="D93" s="1">
        <v>0.3</v>
      </c>
      <c r="E93" s="1">
        <v>6.6950000000000003</v>
      </c>
      <c r="F93" s="1">
        <v>28.189</v>
      </c>
      <c r="G93" s="6">
        <v>1</v>
      </c>
      <c r="H93" s="1">
        <v>45</v>
      </c>
      <c r="I93" s="1" t="s">
        <v>34</v>
      </c>
      <c r="J93" s="1">
        <v>7.5</v>
      </c>
      <c r="K93" s="1">
        <f t="shared" si="10"/>
        <v>-0.80499999999999972</v>
      </c>
      <c r="L93" s="1"/>
      <c r="M93" s="1"/>
      <c r="N93" s="1">
        <v>0</v>
      </c>
      <c r="O93" s="1"/>
      <c r="P93" s="1">
        <f t="shared" si="11"/>
        <v>1.339</v>
      </c>
      <c r="Q93" s="5"/>
      <c r="R93" s="5"/>
      <c r="S93" s="1"/>
      <c r="T93" s="1">
        <f t="shared" si="13"/>
        <v>21.052277819268109</v>
      </c>
      <c r="U93" s="1">
        <f t="shared" si="14"/>
        <v>21.052277819268109</v>
      </c>
      <c r="V93" s="1">
        <v>2.6720000000000002</v>
      </c>
      <c r="W93" s="1">
        <v>2.6720000000000002</v>
      </c>
      <c r="X93" s="1">
        <v>2.6716000000000002</v>
      </c>
      <c r="Y93" s="1">
        <v>2.6716000000000002</v>
      </c>
      <c r="Z93" s="1">
        <v>1.8655999999999999</v>
      </c>
      <c r="AA93" s="1">
        <v>2.3936000000000002</v>
      </c>
      <c r="AB93" s="21" t="s">
        <v>39</v>
      </c>
      <c r="AC93" s="1">
        <f>ROUND(Q93*G93,0)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136</v>
      </c>
      <c r="B94" s="1" t="s">
        <v>41</v>
      </c>
      <c r="C94" s="1">
        <v>36</v>
      </c>
      <c r="D94" s="1">
        <v>12</v>
      </c>
      <c r="E94" s="1">
        <v>22</v>
      </c>
      <c r="F94" s="1">
        <v>24</v>
      </c>
      <c r="G94" s="6">
        <v>0.33</v>
      </c>
      <c r="H94" s="1">
        <v>40</v>
      </c>
      <c r="I94" s="1" t="s">
        <v>34</v>
      </c>
      <c r="J94" s="1">
        <v>22</v>
      </c>
      <c r="K94" s="1">
        <f t="shared" si="10"/>
        <v>0</v>
      </c>
      <c r="L94" s="1"/>
      <c r="M94" s="1"/>
      <c r="N94" s="1">
        <v>0</v>
      </c>
      <c r="O94" s="1"/>
      <c r="P94" s="1">
        <f t="shared" si="11"/>
        <v>4.4000000000000004</v>
      </c>
      <c r="Q94" s="5">
        <f t="shared" si="16"/>
        <v>20</v>
      </c>
      <c r="R94" s="5"/>
      <c r="S94" s="1"/>
      <c r="T94" s="1">
        <f t="shared" si="13"/>
        <v>10</v>
      </c>
      <c r="U94" s="1">
        <f t="shared" si="14"/>
        <v>5.4545454545454541</v>
      </c>
      <c r="V94" s="1">
        <v>0.6</v>
      </c>
      <c r="W94" s="1">
        <v>0.2</v>
      </c>
      <c r="X94" s="1">
        <v>3.8</v>
      </c>
      <c r="Y94" s="1">
        <v>4.2</v>
      </c>
      <c r="Z94" s="1">
        <v>1</v>
      </c>
      <c r="AA94" s="1">
        <v>0.6</v>
      </c>
      <c r="AB94" s="1" t="s">
        <v>120</v>
      </c>
      <c r="AC94" s="1">
        <f>ROUND(Q94*G94,0)</f>
        <v>7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137</v>
      </c>
      <c r="B95" s="1" t="s">
        <v>41</v>
      </c>
      <c r="C95" s="1">
        <v>30</v>
      </c>
      <c r="D95" s="1">
        <v>30</v>
      </c>
      <c r="E95" s="1"/>
      <c r="F95" s="1">
        <v>60</v>
      </c>
      <c r="G95" s="6">
        <v>0.33</v>
      </c>
      <c r="H95" s="1">
        <v>50</v>
      </c>
      <c r="I95" s="1" t="s">
        <v>34</v>
      </c>
      <c r="J95" s="1"/>
      <c r="K95" s="1">
        <f t="shared" si="10"/>
        <v>0</v>
      </c>
      <c r="L95" s="1"/>
      <c r="M95" s="1"/>
      <c r="N95" s="1">
        <v>0</v>
      </c>
      <c r="O95" s="1"/>
      <c r="P95" s="1">
        <f t="shared" si="11"/>
        <v>0</v>
      </c>
      <c r="Q95" s="5"/>
      <c r="R95" s="5"/>
      <c r="S95" s="1"/>
      <c r="T95" s="1" t="e">
        <f t="shared" si="13"/>
        <v>#DIV/0!</v>
      </c>
      <c r="U95" s="1" t="e">
        <f t="shared" si="14"/>
        <v>#DIV/0!</v>
      </c>
      <c r="V95" s="1">
        <v>0</v>
      </c>
      <c r="W95" s="1">
        <v>1</v>
      </c>
      <c r="X95" s="1">
        <v>4.5999999999999996</v>
      </c>
      <c r="Y95" s="1">
        <v>3.6</v>
      </c>
      <c r="Z95" s="1">
        <v>0.2</v>
      </c>
      <c r="AA95" s="1">
        <v>0.2</v>
      </c>
      <c r="AB95" s="13" t="s">
        <v>145</v>
      </c>
      <c r="AC95" s="1">
        <f>ROUND(Q95*G95,0)</f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C95" xr:uid="{07D0B6F6-D6A0-42AE-AE64-D27F6029C3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2024-12-04T11:33:05Z</dcterms:created>
  <dcterms:modified xsi:type="dcterms:W3CDTF">2024-12-04T11:58:36Z</dcterms:modified>
</cp:coreProperties>
</file>