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BDB89D0-0F3D-4228-9159-04281F2E7E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3" i="1" l="1"/>
  <c r="X662" i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Z594" i="1"/>
  <c r="Y594" i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X574" i="1"/>
  <c r="Y573" i="1"/>
  <c r="X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Y574" i="1" s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X552" i="1"/>
  <c r="Y551" i="1"/>
  <c r="X551" i="1"/>
  <c r="BP550" i="1"/>
  <c r="BO550" i="1"/>
  <c r="BN550" i="1"/>
  <c r="BM550" i="1"/>
  <c r="Z550" i="1"/>
  <c r="Z551" i="1" s="1"/>
  <c r="Y550" i="1"/>
  <c r="Y552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Y512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Y507" i="1" s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X466" i="1"/>
  <c r="Y465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49" i="1"/>
  <c r="Y448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N396" i="1"/>
  <c r="BM396" i="1"/>
  <c r="Z396" i="1"/>
  <c r="Y396" i="1"/>
  <c r="BP396" i="1" s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Y390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Y376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U673" i="1" s="1"/>
  <c r="P359" i="1"/>
  <c r="X356" i="1"/>
  <c r="X355" i="1"/>
  <c r="BO354" i="1"/>
  <c r="BM354" i="1"/>
  <c r="Y354" i="1"/>
  <c r="Y355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Y342" i="1" s="1"/>
  <c r="P339" i="1"/>
  <c r="X337" i="1"/>
  <c r="X336" i="1"/>
  <c r="BO335" i="1"/>
  <c r="BM335" i="1"/>
  <c r="Y335" i="1"/>
  <c r="Y336" i="1" s="1"/>
  <c r="P335" i="1"/>
  <c r="X333" i="1"/>
  <c r="X332" i="1"/>
  <c r="BO331" i="1"/>
  <c r="BM331" i="1"/>
  <c r="Y331" i="1"/>
  <c r="S673" i="1" s="1"/>
  <c r="P331" i="1"/>
  <c r="X328" i="1"/>
  <c r="X327" i="1"/>
  <c r="BO326" i="1"/>
  <c r="BM326" i="1"/>
  <c r="Y326" i="1"/>
  <c r="Y327" i="1" s="1"/>
  <c r="P326" i="1"/>
  <c r="X324" i="1"/>
  <c r="X323" i="1"/>
  <c r="BO322" i="1"/>
  <c r="BM322" i="1"/>
  <c r="Y322" i="1"/>
  <c r="Y323" i="1" s="1"/>
  <c r="P322" i="1"/>
  <c r="X320" i="1"/>
  <c r="X319" i="1"/>
  <c r="BO318" i="1"/>
  <c r="BM318" i="1"/>
  <c r="Y318" i="1"/>
  <c r="R673" i="1" s="1"/>
  <c r="P318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Y292" i="1" s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Y241" i="1" s="1"/>
  <c r="P231" i="1"/>
  <c r="BP230" i="1"/>
  <c r="BO230" i="1"/>
  <c r="BN230" i="1"/>
  <c r="BM230" i="1"/>
  <c r="Z230" i="1"/>
  <c r="Y230" i="1"/>
  <c r="Y24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BP197" i="1"/>
  <c r="BO197" i="1"/>
  <c r="BN197" i="1"/>
  <c r="BM197" i="1"/>
  <c r="Z197" i="1"/>
  <c r="Y197" i="1"/>
  <c r="Y205" i="1" s="1"/>
  <c r="P197" i="1"/>
  <c r="X195" i="1"/>
  <c r="Y194" i="1"/>
  <c r="X194" i="1"/>
  <c r="BP193" i="1"/>
  <c r="BO193" i="1"/>
  <c r="BN193" i="1"/>
  <c r="BM193" i="1"/>
  <c r="Z193" i="1"/>
  <c r="Z194" i="1" s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Y169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P129" i="1"/>
  <c r="BO128" i="1"/>
  <c r="BM128" i="1"/>
  <c r="Y128" i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4" i="1"/>
  <c r="X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Y58" i="1" s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9" i="1" s="1"/>
  <c r="P26" i="1"/>
  <c r="X24" i="1"/>
  <c r="X663" i="1" s="1"/>
  <c r="X23" i="1"/>
  <c r="X667" i="1" s="1"/>
  <c r="BO22" i="1"/>
  <c r="X665" i="1" s="1"/>
  <c r="BM22" i="1"/>
  <c r="X664" i="1" s="1"/>
  <c r="Y22" i="1"/>
  <c r="B673" i="1" s="1"/>
  <c r="P22" i="1"/>
  <c r="H10" i="1"/>
  <c r="A9" i="1"/>
  <c r="A10" i="1" s="1"/>
  <c r="D7" i="1"/>
  <c r="Q6" i="1"/>
  <c r="P2" i="1"/>
  <c r="Y75" i="1" l="1"/>
  <c r="X666" i="1"/>
  <c r="F9" i="1"/>
  <c r="J9" i="1"/>
  <c r="F10" i="1"/>
  <c r="Z22" i="1"/>
  <c r="Z23" i="1" s="1"/>
  <c r="BN22" i="1"/>
  <c r="BP22" i="1"/>
  <c r="Y23" i="1"/>
  <c r="Y38" i="1"/>
  <c r="Y62" i="1"/>
  <c r="Y83" i="1"/>
  <c r="Y92" i="1"/>
  <c r="BP85" i="1"/>
  <c r="BN85" i="1"/>
  <c r="Z85" i="1"/>
  <c r="BP89" i="1"/>
  <c r="BN89" i="1"/>
  <c r="Z89" i="1"/>
  <c r="BP97" i="1"/>
  <c r="BN97" i="1"/>
  <c r="Z97" i="1"/>
  <c r="BP105" i="1"/>
  <c r="BN105" i="1"/>
  <c r="Z105" i="1"/>
  <c r="Y107" i="1"/>
  <c r="E673" i="1"/>
  <c r="Y113" i="1"/>
  <c r="BP110" i="1"/>
  <c r="BN110" i="1"/>
  <c r="Z110" i="1"/>
  <c r="BP118" i="1"/>
  <c r="BN118" i="1"/>
  <c r="Z118" i="1"/>
  <c r="BP128" i="1"/>
  <c r="BN128" i="1"/>
  <c r="Z128" i="1"/>
  <c r="BP136" i="1"/>
  <c r="BN136" i="1"/>
  <c r="Z136" i="1"/>
  <c r="BP144" i="1"/>
  <c r="BN144" i="1"/>
  <c r="Z144" i="1"/>
  <c r="Y148" i="1"/>
  <c r="BP152" i="1"/>
  <c r="BN152" i="1"/>
  <c r="Z152" i="1"/>
  <c r="Z153" i="1" s="1"/>
  <c r="Y154" i="1"/>
  <c r="G673" i="1"/>
  <c r="Y160" i="1"/>
  <c r="BP157" i="1"/>
  <c r="BN157" i="1"/>
  <c r="Z157" i="1"/>
  <c r="Z159" i="1" s="1"/>
  <c r="BP178" i="1"/>
  <c r="BN178" i="1"/>
  <c r="Z178" i="1"/>
  <c r="Y182" i="1"/>
  <c r="BP186" i="1"/>
  <c r="BN186" i="1"/>
  <c r="Z186" i="1"/>
  <c r="Z188" i="1" s="1"/>
  <c r="BP200" i="1"/>
  <c r="BN200" i="1"/>
  <c r="Z200" i="1"/>
  <c r="BP204" i="1"/>
  <c r="BN204" i="1"/>
  <c r="Z204" i="1"/>
  <c r="J673" i="1"/>
  <c r="Y212" i="1"/>
  <c r="BP209" i="1"/>
  <c r="BN209" i="1"/>
  <c r="Z209" i="1"/>
  <c r="Z211" i="1" s="1"/>
  <c r="BP221" i="1"/>
  <c r="BN221" i="1"/>
  <c r="Z221" i="1"/>
  <c r="BP225" i="1"/>
  <c r="BN225" i="1"/>
  <c r="Z225" i="1"/>
  <c r="BP233" i="1"/>
  <c r="BN233" i="1"/>
  <c r="Z233" i="1"/>
  <c r="BP237" i="1"/>
  <c r="BN237" i="1"/>
  <c r="Z237" i="1"/>
  <c r="BP245" i="1"/>
  <c r="BN245" i="1"/>
  <c r="Z245" i="1"/>
  <c r="Z249" i="1" s="1"/>
  <c r="Y249" i="1"/>
  <c r="BP254" i="1"/>
  <c r="BN254" i="1"/>
  <c r="Z254" i="1"/>
  <c r="Z261" i="1" s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H9" i="1"/>
  <c r="Y24" i="1"/>
  <c r="Z27" i="1"/>
  <c r="Z38" i="1" s="1"/>
  <c r="BN27" i="1"/>
  <c r="Z30" i="1"/>
  <c r="BN30" i="1"/>
  <c r="Z31" i="1"/>
  <c r="BN31" i="1"/>
  <c r="Z34" i="1"/>
  <c r="BN34" i="1"/>
  <c r="Z36" i="1"/>
  <c r="BN36" i="1"/>
  <c r="C673" i="1"/>
  <c r="Z52" i="1"/>
  <c r="Z57" i="1" s="1"/>
  <c r="BN52" i="1"/>
  <c r="Z54" i="1"/>
  <c r="BN54" i="1"/>
  <c r="Z56" i="1"/>
  <c r="BN56" i="1"/>
  <c r="Y57" i="1"/>
  <c r="Z60" i="1"/>
  <c r="Z62" i="1" s="1"/>
  <c r="BN60" i="1"/>
  <c r="BP60" i="1"/>
  <c r="D673" i="1"/>
  <c r="Z67" i="1"/>
  <c r="Z75" i="1" s="1"/>
  <c r="BN67" i="1"/>
  <c r="Z69" i="1"/>
  <c r="BN69" i="1"/>
  <c r="Z71" i="1"/>
  <c r="BN71" i="1"/>
  <c r="Z73" i="1"/>
  <c r="BN73" i="1"/>
  <c r="Y76" i="1"/>
  <c r="Y82" i="1"/>
  <c r="Z79" i="1"/>
  <c r="Z82" i="1" s="1"/>
  <c r="BN79" i="1"/>
  <c r="Z81" i="1"/>
  <c r="BN81" i="1"/>
  <c r="BP87" i="1"/>
  <c r="BN87" i="1"/>
  <c r="Z87" i="1"/>
  <c r="Y91" i="1"/>
  <c r="BP95" i="1"/>
  <c r="BN95" i="1"/>
  <c r="Z95" i="1"/>
  <c r="Z100" i="1" s="1"/>
  <c r="BP99" i="1"/>
  <c r="BN99" i="1"/>
  <c r="Z99" i="1"/>
  <c r="Y101" i="1"/>
  <c r="Y106" i="1"/>
  <c r="BP103" i="1"/>
  <c r="BN103" i="1"/>
  <c r="Z103" i="1"/>
  <c r="Z106" i="1" s="1"/>
  <c r="BP112" i="1"/>
  <c r="BN112" i="1"/>
  <c r="Z112" i="1"/>
  <c r="Y114" i="1"/>
  <c r="Y122" i="1"/>
  <c r="BP116" i="1"/>
  <c r="BN116" i="1"/>
  <c r="Z116" i="1"/>
  <c r="BP121" i="1"/>
  <c r="BN121" i="1"/>
  <c r="Z121" i="1"/>
  <c r="Y123" i="1"/>
  <c r="F673" i="1"/>
  <c r="Y131" i="1"/>
  <c r="BP126" i="1"/>
  <c r="BN126" i="1"/>
  <c r="Z126" i="1"/>
  <c r="Z131" i="1" s="1"/>
  <c r="BP130" i="1"/>
  <c r="BN130" i="1"/>
  <c r="Z130" i="1"/>
  <c r="Y132" i="1"/>
  <c r="Y139" i="1"/>
  <c r="BP134" i="1"/>
  <c r="BN134" i="1"/>
  <c r="Z134" i="1"/>
  <c r="Z138" i="1" s="1"/>
  <c r="Y138" i="1"/>
  <c r="BP142" i="1"/>
  <c r="BN142" i="1"/>
  <c r="Z142" i="1"/>
  <c r="BP146" i="1"/>
  <c r="BN146" i="1"/>
  <c r="Z146" i="1"/>
  <c r="Z148" i="1" s="1"/>
  <c r="Y153" i="1"/>
  <c r="Y159" i="1"/>
  <c r="BP163" i="1"/>
  <c r="BN163" i="1"/>
  <c r="Z163" i="1"/>
  <c r="Z164" i="1" s="1"/>
  <c r="Y165" i="1"/>
  <c r="Y170" i="1"/>
  <c r="BP167" i="1"/>
  <c r="BN167" i="1"/>
  <c r="Z167" i="1"/>
  <c r="Z169" i="1" s="1"/>
  <c r="Y183" i="1"/>
  <c r="BP180" i="1"/>
  <c r="BN180" i="1"/>
  <c r="Z180" i="1"/>
  <c r="Z182" i="1" s="1"/>
  <c r="Y188" i="1"/>
  <c r="BP198" i="1"/>
  <c r="BN198" i="1"/>
  <c r="Z198" i="1"/>
  <c r="Z205" i="1" s="1"/>
  <c r="BP202" i="1"/>
  <c r="BN202" i="1"/>
  <c r="Z202" i="1"/>
  <c r="Y211" i="1"/>
  <c r="BP215" i="1"/>
  <c r="BN215" i="1"/>
  <c r="Z215" i="1"/>
  <c r="Z216" i="1" s="1"/>
  <c r="Y217" i="1"/>
  <c r="Y228" i="1"/>
  <c r="BP219" i="1"/>
  <c r="BN219" i="1"/>
  <c r="Z219" i="1"/>
  <c r="Z227" i="1" s="1"/>
  <c r="BP223" i="1"/>
  <c r="BN223" i="1"/>
  <c r="Z223" i="1"/>
  <c r="Y227" i="1"/>
  <c r="BP231" i="1"/>
  <c r="BN231" i="1"/>
  <c r="Z231" i="1"/>
  <c r="Z241" i="1" s="1"/>
  <c r="BP235" i="1"/>
  <c r="BN235" i="1"/>
  <c r="Z235" i="1"/>
  <c r="BP239" i="1"/>
  <c r="BN239" i="1"/>
  <c r="Z239" i="1"/>
  <c r="Y250" i="1"/>
  <c r="BP247" i="1"/>
  <c r="BN247" i="1"/>
  <c r="Z247" i="1"/>
  <c r="K673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Y304" i="1"/>
  <c r="Y315" i="1"/>
  <c r="Y320" i="1"/>
  <c r="Y324" i="1"/>
  <c r="Y328" i="1"/>
  <c r="Y333" i="1"/>
  <c r="Y337" i="1"/>
  <c r="Y341" i="1"/>
  <c r="Y352" i="1"/>
  <c r="Y356" i="1"/>
  <c r="Y369" i="1"/>
  <c r="Y375" i="1"/>
  <c r="Y385" i="1"/>
  <c r="Y391" i="1"/>
  <c r="BP402" i="1"/>
  <c r="BN402" i="1"/>
  <c r="Z402" i="1"/>
  <c r="Y404" i="1"/>
  <c r="V673" i="1"/>
  <c r="Y408" i="1"/>
  <c r="BP407" i="1"/>
  <c r="BN407" i="1"/>
  <c r="Z407" i="1"/>
  <c r="Z408" i="1" s="1"/>
  <c r="Y409" i="1"/>
  <c r="Y414" i="1"/>
  <c r="BP411" i="1"/>
  <c r="BN411" i="1"/>
  <c r="Z411" i="1"/>
  <c r="BP421" i="1"/>
  <c r="BN421" i="1"/>
  <c r="Z421" i="1"/>
  <c r="BP425" i="1"/>
  <c r="BN425" i="1"/>
  <c r="Z425" i="1"/>
  <c r="BP429" i="1"/>
  <c r="BN429" i="1"/>
  <c r="Z429" i="1"/>
  <c r="Y431" i="1"/>
  <c r="Y436" i="1"/>
  <c r="BP433" i="1"/>
  <c r="BN433" i="1"/>
  <c r="Z433" i="1"/>
  <c r="Z435" i="1" s="1"/>
  <c r="BP441" i="1"/>
  <c r="BN441" i="1"/>
  <c r="Z441" i="1"/>
  <c r="BP492" i="1"/>
  <c r="BN492" i="1"/>
  <c r="Z492" i="1"/>
  <c r="BP496" i="1"/>
  <c r="BN496" i="1"/>
  <c r="Z496" i="1"/>
  <c r="BP500" i="1"/>
  <c r="BN500" i="1"/>
  <c r="Z500" i="1"/>
  <c r="BP504" i="1"/>
  <c r="BN504" i="1"/>
  <c r="Z504" i="1"/>
  <c r="BP516" i="1"/>
  <c r="BN516" i="1"/>
  <c r="Z516" i="1"/>
  <c r="Z517" i="1" s="1"/>
  <c r="Y518" i="1"/>
  <c r="Z673" i="1"/>
  <c r="Y522" i="1"/>
  <c r="BP521" i="1"/>
  <c r="BN521" i="1"/>
  <c r="Z521" i="1"/>
  <c r="Z522" i="1" s="1"/>
  <c r="Y523" i="1"/>
  <c r="Y530" i="1"/>
  <c r="BP525" i="1"/>
  <c r="BN525" i="1"/>
  <c r="Z525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AA673" i="1"/>
  <c r="Y547" i="1"/>
  <c r="BP542" i="1"/>
  <c r="BN542" i="1"/>
  <c r="Z542" i="1"/>
  <c r="Y546" i="1"/>
  <c r="BP557" i="1"/>
  <c r="BN557" i="1"/>
  <c r="Z557" i="1"/>
  <c r="Z567" i="1" s="1"/>
  <c r="Y567" i="1"/>
  <c r="BP561" i="1"/>
  <c r="BN561" i="1"/>
  <c r="Z561" i="1"/>
  <c r="BP565" i="1"/>
  <c r="BN565" i="1"/>
  <c r="Z565" i="1"/>
  <c r="T673" i="1"/>
  <c r="H673" i="1"/>
  <c r="Y175" i="1"/>
  <c r="I673" i="1"/>
  <c r="Y195" i="1"/>
  <c r="Y261" i="1"/>
  <c r="Y298" i="1"/>
  <c r="P673" i="1"/>
  <c r="Z302" i="1"/>
  <c r="Z304" i="1" s="1"/>
  <c r="BN302" i="1"/>
  <c r="Y305" i="1"/>
  <c r="Q673" i="1"/>
  <c r="Z309" i="1"/>
  <c r="Z314" i="1" s="1"/>
  <c r="BN309" i="1"/>
  <c r="Z311" i="1"/>
  <c r="BN311" i="1"/>
  <c r="Z313" i="1"/>
  <c r="BN313" i="1"/>
  <c r="Y314" i="1"/>
  <c r="Z318" i="1"/>
  <c r="Z319" i="1" s="1"/>
  <c r="BN318" i="1"/>
  <c r="BP318" i="1"/>
  <c r="Y319" i="1"/>
  <c r="Z322" i="1"/>
  <c r="Z323" i="1" s="1"/>
  <c r="BN322" i="1"/>
  <c r="BP322" i="1"/>
  <c r="Z326" i="1"/>
  <c r="Z327" i="1" s="1"/>
  <c r="BN326" i="1"/>
  <c r="BP326" i="1"/>
  <c r="Z331" i="1"/>
  <c r="Z332" i="1" s="1"/>
  <c r="BN331" i="1"/>
  <c r="BP331" i="1"/>
  <c r="Y332" i="1"/>
  <c r="Z335" i="1"/>
  <c r="Z336" i="1" s="1"/>
  <c r="BN335" i="1"/>
  <c r="BP335" i="1"/>
  <c r="Z339" i="1"/>
  <c r="Z341" i="1" s="1"/>
  <c r="BN339" i="1"/>
  <c r="BP339" i="1"/>
  <c r="Z350" i="1"/>
  <c r="Z351" i="1" s="1"/>
  <c r="BN350" i="1"/>
  <c r="Z354" i="1"/>
  <c r="Z355" i="1" s="1"/>
  <c r="BN354" i="1"/>
  <c r="BP354" i="1"/>
  <c r="Z359" i="1"/>
  <c r="Z368" i="1" s="1"/>
  <c r="BN359" i="1"/>
  <c r="BP359" i="1"/>
  <c r="Z361" i="1"/>
  <c r="BN361" i="1"/>
  <c r="Z363" i="1"/>
  <c r="BN363" i="1"/>
  <c r="Z365" i="1"/>
  <c r="BN365" i="1"/>
  <c r="Z367" i="1"/>
  <c r="BN367" i="1"/>
  <c r="Y368" i="1"/>
  <c r="Z371" i="1"/>
  <c r="Z375" i="1" s="1"/>
  <c r="BN371" i="1"/>
  <c r="BP371" i="1"/>
  <c r="Z373" i="1"/>
  <c r="BN373" i="1"/>
  <c r="Z379" i="1"/>
  <c r="Z384" i="1" s="1"/>
  <c r="BN379" i="1"/>
  <c r="Z381" i="1"/>
  <c r="BN381" i="1"/>
  <c r="Z383" i="1"/>
  <c r="BN383" i="1"/>
  <c r="Z387" i="1"/>
  <c r="BN387" i="1"/>
  <c r="BP387" i="1"/>
  <c r="Z389" i="1"/>
  <c r="BN389" i="1"/>
  <c r="Y397" i="1"/>
  <c r="Z395" i="1"/>
  <c r="Z397" i="1" s="1"/>
  <c r="BN395" i="1"/>
  <c r="Y398" i="1"/>
  <c r="Y403" i="1"/>
  <c r="BP400" i="1"/>
  <c r="BN400" i="1"/>
  <c r="Z400" i="1"/>
  <c r="Z403" i="1" s="1"/>
  <c r="BP413" i="1"/>
  <c r="BN413" i="1"/>
  <c r="Z413" i="1"/>
  <c r="Y415" i="1"/>
  <c r="W673" i="1"/>
  <c r="Y430" i="1"/>
  <c r="BP419" i="1"/>
  <c r="BN419" i="1"/>
  <c r="Z419" i="1"/>
  <c r="BP423" i="1"/>
  <c r="BN423" i="1"/>
  <c r="Z423" i="1"/>
  <c r="BP427" i="1"/>
  <c r="BN427" i="1"/>
  <c r="Z427" i="1"/>
  <c r="Y435" i="1"/>
  <c r="Z442" i="1"/>
  <c r="BP440" i="1"/>
  <c r="BN440" i="1"/>
  <c r="Z440" i="1"/>
  <c r="BP453" i="1"/>
  <c r="BN453" i="1"/>
  <c r="Z453" i="1"/>
  <c r="X673" i="1"/>
  <c r="Y461" i="1"/>
  <c r="BP457" i="1"/>
  <c r="BN457" i="1"/>
  <c r="Z457" i="1"/>
  <c r="BP470" i="1"/>
  <c r="BN470" i="1"/>
  <c r="Z470" i="1"/>
  <c r="Z475" i="1" s="1"/>
  <c r="Y475" i="1"/>
  <c r="BP473" i="1"/>
  <c r="BN473" i="1"/>
  <c r="Z473" i="1"/>
  <c r="BP577" i="1"/>
  <c r="BN577" i="1"/>
  <c r="Z577" i="1"/>
  <c r="BP581" i="1"/>
  <c r="BN581" i="1"/>
  <c r="Z581" i="1"/>
  <c r="Y585" i="1"/>
  <c r="Z591" i="1"/>
  <c r="BP589" i="1"/>
  <c r="BN589" i="1"/>
  <c r="Z589" i="1"/>
  <c r="Y591" i="1"/>
  <c r="Y442" i="1"/>
  <c r="Y443" i="1"/>
  <c r="Y449" i="1"/>
  <c r="BP445" i="1"/>
  <c r="BN445" i="1"/>
  <c r="Z445" i="1"/>
  <c r="Z448" i="1" s="1"/>
  <c r="Y460" i="1"/>
  <c r="BP455" i="1"/>
  <c r="BN455" i="1"/>
  <c r="Z455" i="1"/>
  <c r="Z460" i="1" s="1"/>
  <c r="BP459" i="1"/>
  <c r="BN459" i="1"/>
  <c r="Z459" i="1"/>
  <c r="Y466" i="1"/>
  <c r="BP463" i="1"/>
  <c r="BN463" i="1"/>
  <c r="Z463" i="1"/>
  <c r="Z465" i="1" s="1"/>
  <c r="Y476" i="1"/>
  <c r="BP471" i="1"/>
  <c r="BN471" i="1"/>
  <c r="Z471" i="1"/>
  <c r="BP490" i="1"/>
  <c r="BN490" i="1"/>
  <c r="Z490" i="1"/>
  <c r="Z507" i="1" s="1"/>
  <c r="BP494" i="1"/>
  <c r="BN494" i="1"/>
  <c r="Z494" i="1"/>
  <c r="BP498" i="1"/>
  <c r="BN498" i="1"/>
  <c r="Z498" i="1"/>
  <c r="BP502" i="1"/>
  <c r="BN502" i="1"/>
  <c r="Z502" i="1"/>
  <c r="BP506" i="1"/>
  <c r="BN506" i="1"/>
  <c r="Z506" i="1"/>
  <c r="Y508" i="1"/>
  <c r="Y513" i="1"/>
  <c r="BP510" i="1"/>
  <c r="BN510" i="1"/>
  <c r="Z510" i="1"/>
  <c r="Z512" i="1" s="1"/>
  <c r="Y517" i="1"/>
  <c r="BP527" i="1"/>
  <c r="BN527" i="1"/>
  <c r="Z527" i="1"/>
  <c r="BP544" i="1"/>
  <c r="BN544" i="1"/>
  <c r="Z544" i="1"/>
  <c r="BP559" i="1"/>
  <c r="BN559" i="1"/>
  <c r="Z559" i="1"/>
  <c r="BP563" i="1"/>
  <c r="BN563" i="1"/>
  <c r="Z563" i="1"/>
  <c r="BP571" i="1"/>
  <c r="BN571" i="1"/>
  <c r="Z571" i="1"/>
  <c r="Z573" i="1" s="1"/>
  <c r="Y586" i="1"/>
  <c r="BP579" i="1"/>
  <c r="BN579" i="1"/>
  <c r="Z579" i="1"/>
  <c r="Z585" i="1" s="1"/>
  <c r="BP583" i="1"/>
  <c r="BN583" i="1"/>
  <c r="Z583" i="1"/>
  <c r="Y592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Y673" i="1"/>
  <c r="Y487" i="1"/>
  <c r="AC673" i="1"/>
  <c r="Y568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Z615" i="1" s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Z649" i="1" s="1"/>
  <c r="AD673" i="1"/>
  <c r="Z390" i="1" l="1"/>
  <c r="Z546" i="1"/>
  <c r="Z414" i="1"/>
  <c r="Z274" i="1"/>
  <c r="Z122" i="1"/>
  <c r="Z91" i="1"/>
  <c r="Y665" i="1"/>
  <c r="Z636" i="1"/>
  <c r="Z430" i="1"/>
  <c r="Z530" i="1"/>
  <c r="Z292" i="1"/>
  <c r="Y663" i="1"/>
  <c r="Z113" i="1"/>
  <c r="Z668" i="1" s="1"/>
  <c r="Y667" i="1"/>
  <c r="Y664" i="1"/>
  <c r="Y666" i="1" l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<sst xmlns="http://schemas.openxmlformats.org/spreadsheetml/2006/main" count="3125" uniqueCount="1077">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</sst>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2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48</v>
      </c>
      <c r="Y54" s="778">
        <f t="shared" si="6"/>
        <v>48</v>
      </c>
      <c r="Z54" s="36">
        <f>IFERROR(IF(Y54=0,"",ROUNDUP(Y54/H54,0)*0.00902),"")</f>
        <v>0.10824</v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50.519999999999996</v>
      </c>
      <c r="BN54" s="64">
        <f t="shared" si="8"/>
        <v>50.519999999999996</v>
      </c>
      <c r="BO54" s="64">
        <f t="shared" si="9"/>
        <v>9.0909090909090912E-2</v>
      </c>
      <c r="BP54" s="64">
        <f t="shared" si="10"/>
        <v>9.0909090909090912E-2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12</v>
      </c>
      <c r="Y57" s="779">
        <f>IFERROR(Y51/H51,"0")+IFERROR(Y52/H52,"0")+IFERROR(Y53/H53,"0")+IFERROR(Y54/H54,"0")+IFERROR(Y55/H55,"0")+IFERROR(Y56/H56,"0")</f>
        <v>12</v>
      </c>
      <c r="Z57" s="779">
        <f>IFERROR(IF(Z51="",0,Z51),"0")+IFERROR(IF(Z52="",0,Z52),"0")+IFERROR(IF(Z53="",0,Z53),"0")+IFERROR(IF(Z54="",0,Z54),"0")+IFERROR(IF(Z55="",0,Z55),"0")+IFERROR(IF(Z56="",0,Z56),"0")</f>
        <v>0.10824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48</v>
      </c>
      <c r="Y58" s="779">
        <f>IFERROR(SUM(Y51:Y56),"0")</f>
        <v>48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64.8</v>
      </c>
      <c r="Y61" s="778">
        <f>IFERROR(IF(X61="",0,CEILING((X61/$H61),1)*$H61),"")</f>
        <v>64.8</v>
      </c>
      <c r="Z61" s="36">
        <f>IFERROR(IF(Y61=0,"",ROUNDUP(Y61/H61,0)*0.00753),"")</f>
        <v>0.27107999999999999</v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72</v>
      </c>
      <c r="BN61" s="64">
        <f>IFERROR(Y61*I61/H61,"0")</f>
        <v>72</v>
      </c>
      <c r="BO61" s="64">
        <f>IFERROR(1/J61*(X61/H61),"0")</f>
        <v>0.23076923076923075</v>
      </c>
      <c r="BP61" s="64">
        <f>IFERROR(1/J61*(Y61/H61),"0")</f>
        <v>0.23076923076923075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36</v>
      </c>
      <c r="Y62" s="779">
        <f>IFERROR(Y60/H60,"0")+IFERROR(Y61/H61,"0")</f>
        <v>36</v>
      </c>
      <c r="Z62" s="779">
        <f>IFERROR(IF(Z60="",0,Z60),"0")+IFERROR(IF(Z61="",0,Z61),"0")</f>
        <v>0.27107999999999999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64.8</v>
      </c>
      <c r="Y63" s="779">
        <f>IFERROR(SUM(Y60:Y61),"0")</f>
        <v>64.8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86.4</v>
      </c>
      <c r="Y67" s="778">
        <f t="shared" si="11"/>
        <v>86.4</v>
      </c>
      <c r="Z67" s="36">
        <f>IFERROR(IF(Y67=0,"",ROUNDUP(Y67/H67,0)*0.02039),"")</f>
        <v>0.16311999999999999</v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90.24</v>
      </c>
      <c r="BN67" s="64">
        <f t="shared" si="13"/>
        <v>90.24</v>
      </c>
      <c r="BO67" s="64">
        <f t="shared" si="14"/>
        <v>0.16666666666666666</v>
      </c>
      <c r="BP67" s="64">
        <f t="shared" si="15"/>
        <v>0.16666666666666666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54</v>
      </c>
      <c r="Y72" s="778">
        <f t="shared" si="11"/>
        <v>54</v>
      </c>
      <c r="Z72" s="36">
        <f>IFERROR(IF(Y72=0,"",ROUNDUP(Y72/H72,0)*0.00902),"")</f>
        <v>0.10824</v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56.52</v>
      </c>
      <c r="BN72" s="64">
        <f t="shared" si="13"/>
        <v>56.52</v>
      </c>
      <c r="BO72" s="64">
        <f t="shared" si="14"/>
        <v>9.0909090909090912E-2</v>
      </c>
      <c r="BP72" s="64">
        <f t="shared" si="15"/>
        <v>9.0909090909090912E-2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20</v>
      </c>
      <c r="Y75" s="779">
        <f>IFERROR(Y66/H66,"0")+IFERROR(Y67/H67,"0")+IFERROR(Y68/H68,"0")+IFERROR(Y69/H69,"0")+IFERROR(Y70/H70,"0")+IFERROR(Y71/H71,"0")+IFERROR(Y72/H72,"0")+IFERROR(Y73/H73,"0")+IFERROR(Y74/H74,"0")</f>
        <v>20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0.27135999999999999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140.4</v>
      </c>
      <c r="Y76" s="779">
        <f>IFERROR(SUM(Y66:Y74),"0")</f>
        <v>140.4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64.8</v>
      </c>
      <c r="Y81" s="778">
        <f>IFERROR(IF(X81="",0,CEILING((X81/$H81),1)*$H81),"")</f>
        <v>64.800000000000011</v>
      </c>
      <c r="Z81" s="36">
        <f>IFERROR(IF(Y81=0,"",ROUNDUP(Y81/H81,0)*0.00651),"")</f>
        <v>0.15623999999999999</v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69.11999999999999</v>
      </c>
      <c r="BN81" s="64">
        <f>IFERROR(Y81*I81/H81,"0")</f>
        <v>69.12</v>
      </c>
      <c r="BO81" s="64">
        <f>IFERROR(1/J81*(X81/H81),"0")</f>
        <v>0.13186813186813187</v>
      </c>
      <c r="BP81" s="64">
        <f>IFERROR(1/J81*(Y81/H81),"0")</f>
        <v>0.1318681318681319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23.999999999999996</v>
      </c>
      <c r="Y82" s="779">
        <f>IFERROR(Y78/H78,"0")+IFERROR(Y79/H79,"0")+IFERROR(Y80/H80,"0")+IFERROR(Y81/H81,"0")</f>
        <v>24.000000000000004</v>
      </c>
      <c r="Z82" s="779">
        <f>IFERROR(IF(Z78="",0,Z78),"0")+IFERROR(IF(Z79="",0,Z79),"0")+IFERROR(IF(Z80="",0,Z80),"0")+IFERROR(IF(Z81="",0,Z81),"0")</f>
        <v>0.15623999999999999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64.8</v>
      </c>
      <c r="Y83" s="779">
        <f>IFERROR(SUM(Y78:Y81),"0")</f>
        <v>64.800000000000011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60.48</v>
      </c>
      <c r="Y97" s="778">
        <f t="shared" si="21"/>
        <v>60.480000000000004</v>
      </c>
      <c r="Z97" s="36">
        <f>IFERROR(IF(Y97=0,"",ROUNDUP(Y97/H97,0)*0.00753),"")</f>
        <v>0.18071999999999999</v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65.28</v>
      </c>
      <c r="BN97" s="64">
        <f t="shared" si="23"/>
        <v>65.28</v>
      </c>
      <c r="BO97" s="64">
        <f t="shared" si="24"/>
        <v>0.15384615384615385</v>
      </c>
      <c r="BP97" s="64">
        <f t="shared" si="25"/>
        <v>0.15384615384615385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86.4</v>
      </c>
      <c r="Y98" s="778">
        <f t="shared" si="21"/>
        <v>86.4</v>
      </c>
      <c r="Z98" s="36">
        <f>IFERROR(IF(Y98=0,"",ROUNDUP(Y98/H98,0)*0.00753),"")</f>
        <v>0.36143999999999998</v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96</v>
      </c>
      <c r="BN98" s="64">
        <f t="shared" si="23"/>
        <v>96</v>
      </c>
      <c r="BO98" s="64">
        <f t="shared" si="24"/>
        <v>0.30769230769230771</v>
      </c>
      <c r="BP98" s="64">
        <f t="shared" si="25"/>
        <v>0.30769230769230771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86.4</v>
      </c>
      <c r="Y99" s="778">
        <f t="shared" si="21"/>
        <v>86.4</v>
      </c>
      <c r="Z99" s="36">
        <f>IFERROR(IF(Y99=0,"",ROUNDUP(Y99/H99,0)*0.00753),"")</f>
        <v>0.36143999999999998</v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99.167999999999992</v>
      </c>
      <c r="BN99" s="64">
        <f t="shared" si="23"/>
        <v>99.167999999999992</v>
      </c>
      <c r="BO99" s="64">
        <f t="shared" si="24"/>
        <v>0.30769230769230771</v>
      </c>
      <c r="BP99" s="64">
        <f t="shared" si="25"/>
        <v>0.30769230769230771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120</v>
      </c>
      <c r="Y100" s="779">
        <f>IFERROR(Y94/H94,"0")+IFERROR(Y95/H95,"0")+IFERROR(Y96/H96,"0")+IFERROR(Y97/H97,"0")+IFERROR(Y98/H98,"0")+IFERROR(Y99/H99,"0")</f>
        <v>120</v>
      </c>
      <c r="Z100" s="779">
        <f>IFERROR(IF(Z94="",0,Z94),"0")+IFERROR(IF(Z95="",0,Z95),"0")+IFERROR(IF(Z96="",0,Z96),"0")+IFERROR(IF(Z97="",0,Z97),"0")+IFERROR(IF(Z98="",0,Z98),"0")+IFERROR(IF(Z99="",0,Z99),"0")</f>
        <v>0.90359999999999996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233.28</v>
      </c>
      <c r="Y101" s="779">
        <f>IFERROR(SUM(Y94:Y99),"0")</f>
        <v>233.28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54</v>
      </c>
      <c r="Y112" s="778">
        <f>IFERROR(IF(X112="",0,CEILING((X112/$H112),1)*$H112),"")</f>
        <v>54</v>
      </c>
      <c r="Z112" s="36">
        <f>IFERROR(IF(Y112=0,"",ROUNDUP(Y112/H112,0)*0.00902),"")</f>
        <v>0.10824</v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56.52</v>
      </c>
      <c r="BN112" s="64">
        <f>IFERROR(Y112*I112/H112,"0")</f>
        <v>56.52</v>
      </c>
      <c r="BO112" s="64">
        <f>IFERROR(1/J112*(X112/H112),"0")</f>
        <v>9.0909090909090912E-2</v>
      </c>
      <c r="BP112" s="64">
        <f>IFERROR(1/J112*(Y112/H112),"0")</f>
        <v>9.0909090909090912E-2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12</v>
      </c>
      <c r="Y113" s="779">
        <f>IFERROR(Y110/H110,"0")+IFERROR(Y111/H111,"0")+IFERROR(Y112/H112,"0")</f>
        <v>12</v>
      </c>
      <c r="Z113" s="779">
        <f>IFERROR(IF(Z110="",0,Z110),"0")+IFERROR(IF(Z111="",0,Z111),"0")+IFERROR(IF(Z112="",0,Z112),"0")</f>
        <v>0.10824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54</v>
      </c>
      <c r="Y114" s="779">
        <f>IFERROR(SUM(Y110:Y112),"0")</f>
        <v>54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97.2</v>
      </c>
      <c r="Y118" s="778">
        <f t="shared" si="26"/>
        <v>97.2</v>
      </c>
      <c r="Z118" s="36">
        <f>IFERROR(IF(Y118=0,"",ROUNDUP(Y118/H118,0)*0.00753),"")</f>
        <v>0.27107999999999999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106.99199999999999</v>
      </c>
      <c r="BN118" s="64">
        <f t="shared" si="28"/>
        <v>106.99199999999999</v>
      </c>
      <c r="BO118" s="64">
        <f t="shared" si="29"/>
        <v>0.23076923076923075</v>
      </c>
      <c r="BP118" s="64">
        <f t="shared" si="30"/>
        <v>0.23076923076923075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36</v>
      </c>
      <c r="Y122" s="779">
        <f>IFERROR(Y116/H116,"0")+IFERROR(Y117/H117,"0")+IFERROR(Y118/H118,"0")+IFERROR(Y119/H119,"0")+IFERROR(Y120/H120,"0")+IFERROR(Y121/H121,"0")</f>
        <v>36</v>
      </c>
      <c r="Z122" s="779">
        <f>IFERROR(IF(Z116="",0,Z116),"0")+IFERROR(IF(Z117="",0,Z117),"0")+IFERROR(IF(Z118="",0,Z118),"0")+IFERROR(IF(Z119="",0,Z119),"0")+IFERROR(IF(Z120="",0,Z120),"0")+IFERROR(IF(Z121="",0,Z121),"0")</f>
        <v>0.27107999999999999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97.2</v>
      </c>
      <c r="Y123" s="779">
        <f>IFERROR(SUM(Y116:Y121),"0")</f>
        <v>97.2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86.4</v>
      </c>
      <c r="Y127" s="778">
        <f>IFERROR(IF(X127="",0,CEILING((X127/$H127),1)*$H127),"")</f>
        <v>86.4</v>
      </c>
      <c r="Z127" s="36">
        <f>IFERROR(IF(Y127=0,"",ROUNDUP(Y127/H127,0)*0.02175),"")</f>
        <v>0.17399999999999999</v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90.24</v>
      </c>
      <c r="BN127" s="64">
        <f>IFERROR(Y127*I127/H127,"0")</f>
        <v>90.24</v>
      </c>
      <c r="BO127" s="64">
        <f>IFERROR(1/J127*(X127/H127),"0")</f>
        <v>0.14285714285714285</v>
      </c>
      <c r="BP127" s="64">
        <f>IFERROR(1/J127*(Y127/H127),"0")</f>
        <v>0.14285714285714285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54</v>
      </c>
      <c r="Y129" s="778">
        <f>IFERROR(IF(X129="",0,CEILING((X129/$H129),1)*$H129),"")</f>
        <v>54</v>
      </c>
      <c r="Z129" s="36">
        <f>IFERROR(IF(Y129=0,"",ROUNDUP(Y129/H129,0)*0.00902),"")</f>
        <v>0.10824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56.52</v>
      </c>
      <c r="BN129" s="64">
        <f>IFERROR(Y129*I129/H129,"0")</f>
        <v>56.52</v>
      </c>
      <c r="BO129" s="64">
        <f>IFERROR(1/J129*(X129/H129),"0")</f>
        <v>9.0909090909090912E-2</v>
      </c>
      <c r="BP129" s="64">
        <f>IFERROR(1/J129*(Y129/H129),"0")</f>
        <v>9.0909090909090912E-2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20</v>
      </c>
      <c r="Y131" s="779">
        <f>IFERROR(Y126/H126,"0")+IFERROR(Y127/H127,"0")+IFERROR(Y128/H128,"0")+IFERROR(Y129/H129,"0")+IFERROR(Y130/H130,"0")</f>
        <v>20</v>
      </c>
      <c r="Z131" s="779">
        <f>IFERROR(IF(Z126="",0,Z126),"0")+IFERROR(IF(Z127="",0,Z127),"0")+IFERROR(IF(Z128="",0,Z128),"0")+IFERROR(IF(Z129="",0,Z129),"0")+IFERROR(IF(Z130="",0,Z130),"0")</f>
        <v>0.28223999999999999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140.4</v>
      </c>
      <c r="Y132" s="779">
        <f>IFERROR(SUM(Y126:Y130),"0")</f>
        <v>140.4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97.2</v>
      </c>
      <c r="Y145" s="778">
        <f t="shared" si="31"/>
        <v>97.2</v>
      </c>
      <c r="Z145" s="36">
        <f>IFERROR(IF(Y145=0,"",ROUNDUP(Y145/H145,0)*0.00753),"")</f>
        <v>0.27107999999999999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106.99199999999999</v>
      </c>
      <c r="BN145" s="64">
        <f t="shared" si="33"/>
        <v>106.99199999999999</v>
      </c>
      <c r="BO145" s="64">
        <f t="shared" si="34"/>
        <v>0.23076923076923075</v>
      </c>
      <c r="BP145" s="64">
        <f t="shared" si="35"/>
        <v>0.23076923076923075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86.4</v>
      </c>
      <c r="Y146" s="778">
        <f t="shared" si="31"/>
        <v>86.4</v>
      </c>
      <c r="Z146" s="36">
        <f>IFERROR(IF(Y146=0,"",ROUNDUP(Y146/H146,0)*0.00753),"")</f>
        <v>0.36143999999999998</v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96</v>
      </c>
      <c r="BN146" s="64">
        <f t="shared" si="33"/>
        <v>96</v>
      </c>
      <c r="BO146" s="64">
        <f t="shared" si="34"/>
        <v>0.30769230769230771</v>
      </c>
      <c r="BP146" s="64">
        <f t="shared" si="35"/>
        <v>0.30769230769230771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84</v>
      </c>
      <c r="Y148" s="779">
        <f>IFERROR(Y141/H141,"0")+IFERROR(Y142/H142,"0")+IFERROR(Y143/H143,"0")+IFERROR(Y144/H144,"0")+IFERROR(Y145/H145,"0")+IFERROR(Y146/H146,"0")+IFERROR(Y147/H147,"0")</f>
        <v>84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0.63251999999999997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183.60000000000002</v>
      </c>
      <c r="Y149" s="779">
        <f>IFERROR(SUM(Y141:Y147),"0")</f>
        <v>183.60000000000002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50.4</v>
      </c>
      <c r="Y199" s="778">
        <f t="shared" si="36"/>
        <v>50.400000000000006</v>
      </c>
      <c r="Z199" s="36">
        <f>IFERROR(IF(Y199=0,"",ROUNDUP(Y199/H199,0)*0.00753),"")</f>
        <v>9.0359999999999996E-2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52.800000000000004</v>
      </c>
      <c r="BN199" s="64">
        <f t="shared" si="38"/>
        <v>52.800000000000011</v>
      </c>
      <c r="BO199" s="64">
        <f t="shared" si="39"/>
        <v>7.6923076923076927E-2</v>
      </c>
      <c r="BP199" s="64">
        <f t="shared" si="40"/>
        <v>7.6923076923076927E-2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37.799999999999997</v>
      </c>
      <c r="Y202" s="778">
        <f t="shared" si="36"/>
        <v>37.800000000000004</v>
      </c>
      <c r="Z202" s="36">
        <f>IFERROR(IF(Y202=0,"",ROUNDUP(Y202/H202,0)*0.00502),"")</f>
        <v>9.0359999999999996E-2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39.599999999999994</v>
      </c>
      <c r="BN202" s="64">
        <f t="shared" si="38"/>
        <v>39.6</v>
      </c>
      <c r="BO202" s="64">
        <f t="shared" si="39"/>
        <v>7.6923076923076913E-2</v>
      </c>
      <c r="BP202" s="64">
        <f t="shared" si="40"/>
        <v>7.6923076923076927E-2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29.999999999999996</v>
      </c>
      <c r="Y205" s="779">
        <f>IFERROR(Y197/H197,"0")+IFERROR(Y198/H198,"0")+IFERROR(Y199/H199,"0")+IFERROR(Y200/H200,"0")+IFERROR(Y201/H201,"0")+IFERROR(Y202/H202,"0")+IFERROR(Y203/H203,"0")+IFERROR(Y204/H204,"0")</f>
        <v>30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0.18071999999999999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88.199999999999989</v>
      </c>
      <c r="Y206" s="779">
        <f>IFERROR(SUM(Y197:Y204),"0")</f>
        <v>88.200000000000017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86.4</v>
      </c>
      <c r="Y209" s="778">
        <f>IFERROR(IF(X209="",0,CEILING((X209/$H209),1)*$H209),"")</f>
        <v>86.4</v>
      </c>
      <c r="Z209" s="36">
        <f>IFERROR(IF(Y209=0,"",ROUNDUP(Y209/H209,0)*0.02175),"")</f>
        <v>0.17399999999999999</v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90.24</v>
      </c>
      <c r="BN209" s="64">
        <f>IFERROR(Y209*I209/H209,"0")</f>
        <v>90.24</v>
      </c>
      <c r="BO209" s="64">
        <f>IFERROR(1/J209*(X209/H209),"0")</f>
        <v>0.14285714285714285</v>
      </c>
      <c r="BP209" s="64">
        <f>IFERROR(1/J209*(Y209/H209),"0")</f>
        <v>0.14285714285714285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64.8</v>
      </c>
      <c r="Y210" s="778">
        <f>IFERROR(IF(X210="",0,CEILING((X210/$H210),1)*$H210),"")</f>
        <v>64.800000000000011</v>
      </c>
      <c r="Z210" s="36">
        <f>IFERROR(IF(Y210=0,"",ROUNDUP(Y210/H210,0)*0.00753),"")</f>
        <v>0.18071999999999999</v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69.599999999999994</v>
      </c>
      <c r="BN210" s="64">
        <f>IFERROR(Y210*I210/H210,"0")</f>
        <v>69.599999999999994</v>
      </c>
      <c r="BO210" s="64">
        <f>IFERROR(1/J210*(X210/H210),"0")</f>
        <v>0.15384615384615383</v>
      </c>
      <c r="BP210" s="64">
        <f>IFERROR(1/J210*(Y210/H210),"0")</f>
        <v>0.15384615384615385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31.999999999999996</v>
      </c>
      <c r="Y211" s="779">
        <f>IFERROR(Y209/H209,"0")+IFERROR(Y210/H210,"0")</f>
        <v>32</v>
      </c>
      <c r="Z211" s="779">
        <f>IFERROR(IF(Z209="",0,Z209),"0")+IFERROR(IF(Z210="",0,Z210),"0")</f>
        <v>0.35471999999999998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151.19999999999999</v>
      </c>
      <c r="Y212" s="779">
        <f>IFERROR(SUM(Y209:Y210),"0")</f>
        <v>151.20000000000002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50.4</v>
      </c>
      <c r="Y215" s="778">
        <f>IFERROR(IF(X215="",0,CEILING((X215/$H215),1)*$H215),"")</f>
        <v>50.400000000000006</v>
      </c>
      <c r="Z215" s="36">
        <f>IFERROR(IF(Y215=0,"",ROUNDUP(Y215/H215,0)*0.00651),"")</f>
        <v>0.15623999999999999</v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54.719999999999992</v>
      </c>
      <c r="BN215" s="64">
        <f>IFERROR(Y215*I215/H215,"0")</f>
        <v>54.72</v>
      </c>
      <c r="BO215" s="64">
        <f>IFERROR(1/J215*(X215/H215),"0")</f>
        <v>0.13186813186813187</v>
      </c>
      <c r="BP215" s="64">
        <f>IFERROR(1/J215*(Y215/H215),"0")</f>
        <v>0.13186813186813187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24</v>
      </c>
      <c r="Y216" s="779">
        <f>IFERROR(Y214/H214,"0")+IFERROR(Y215/H215,"0")</f>
        <v>24</v>
      </c>
      <c r="Z216" s="779">
        <f>IFERROR(IF(Z214="",0,Z214),"0")+IFERROR(IF(Z215="",0,Z215),"0")</f>
        <v>0.15623999999999999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50.4</v>
      </c>
      <c r="Y217" s="779">
        <f>IFERROR(SUM(Y214:Y215),"0")</f>
        <v>50.400000000000006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69.599999999999994</v>
      </c>
      <c r="Y233" s="778">
        <f t="shared" si="46"/>
        <v>69.599999999999994</v>
      </c>
      <c r="Z233" s="36">
        <f>IFERROR(IF(Y233=0,"",ROUNDUP(Y233/H233,0)*0.02175),"")</f>
        <v>0.17399999999999999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74.111999999999995</v>
      </c>
      <c r="BN233" s="64">
        <f t="shared" si="48"/>
        <v>74.111999999999995</v>
      </c>
      <c r="BO233" s="64">
        <f t="shared" si="49"/>
        <v>0.14285714285714285</v>
      </c>
      <c r="BP233" s="64">
        <f t="shared" si="50"/>
        <v>0.14285714285714285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144</v>
      </c>
      <c r="Y236" s="778">
        <f t="shared" si="46"/>
        <v>144</v>
      </c>
      <c r="Z236" s="36">
        <f t="shared" si="51"/>
        <v>0.45180000000000003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160.32000000000002</v>
      </c>
      <c r="BN236" s="64">
        <f t="shared" si="48"/>
        <v>160.32000000000002</v>
      </c>
      <c r="BO236" s="64">
        <f t="shared" si="49"/>
        <v>0.38461538461538458</v>
      </c>
      <c r="BP236" s="64">
        <f t="shared" si="50"/>
        <v>0.38461538461538458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144</v>
      </c>
      <c r="Y237" s="778">
        <f t="shared" si="46"/>
        <v>144</v>
      </c>
      <c r="Z237" s="36">
        <f t="shared" si="51"/>
        <v>0.45180000000000003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160.32000000000002</v>
      </c>
      <c r="BN237" s="64">
        <f t="shared" si="48"/>
        <v>160.32000000000002</v>
      </c>
      <c r="BO237" s="64">
        <f t="shared" si="49"/>
        <v>0.38461538461538458</v>
      </c>
      <c r="BP237" s="64">
        <f t="shared" si="50"/>
        <v>0.38461538461538458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128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128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1.0776000000000001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357.6</v>
      </c>
      <c r="Y242" s="779">
        <f>IFERROR(SUM(Y230:Y240),"0")</f>
        <v>357.6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48</v>
      </c>
      <c r="Y273" s="778">
        <f t="shared" si="57"/>
        <v>48</v>
      </c>
      <c r="Z273" s="36">
        <f>IFERROR(IF(Y273=0,"",ROUNDUP(Y273/H273,0)*0.00902),"")</f>
        <v>0.10824</v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50.519999999999996</v>
      </c>
      <c r="BN273" s="64">
        <f t="shared" si="59"/>
        <v>50.519999999999996</v>
      </c>
      <c r="BO273" s="64">
        <f t="shared" si="60"/>
        <v>9.0909090909090912E-2</v>
      </c>
      <c r="BP273" s="64">
        <f t="shared" si="61"/>
        <v>9.0909090909090912E-2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12</v>
      </c>
      <c r="Y274" s="779">
        <f>IFERROR(Y265/H265,"0")+IFERROR(Y266/H266,"0")+IFERROR(Y267/H267,"0")+IFERROR(Y268/H268,"0")+IFERROR(Y269/H269,"0")+IFERROR(Y270/H270,"0")+IFERROR(Y271/H271,"0")+IFERROR(Y272/H272,"0")+IFERROR(Y273/H273,"0")</f>
        <v>12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0.10824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48</v>
      </c>
      <c r="Y275" s="779">
        <f>IFERROR(SUM(Y265:Y273),"0")</f>
        <v>48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144</v>
      </c>
      <c r="Y311" s="778">
        <f t="shared" si="67"/>
        <v>144</v>
      </c>
      <c r="Z311" s="36">
        <f>IFERROR(IF(Y311=0,"",ROUNDUP(Y311/H311,0)*0.00753),"")</f>
        <v>0.45180000000000003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160.32000000000002</v>
      </c>
      <c r="BN311" s="64">
        <f t="shared" si="69"/>
        <v>160.32000000000002</v>
      </c>
      <c r="BO311" s="64">
        <f t="shared" si="70"/>
        <v>0.38461538461538458</v>
      </c>
      <c r="BP311" s="64">
        <f t="shared" si="71"/>
        <v>0.38461538461538458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144</v>
      </c>
      <c r="Y312" s="778">
        <f t="shared" si="67"/>
        <v>144</v>
      </c>
      <c r="Z312" s="36">
        <f>IFERROR(IF(Y312=0,"",ROUNDUP(Y312/H312,0)*0.00753),"")</f>
        <v>0.45180000000000003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156.00000000000003</v>
      </c>
      <c r="BN312" s="64">
        <f t="shared" si="69"/>
        <v>156.00000000000003</v>
      </c>
      <c r="BO312" s="64">
        <f t="shared" si="70"/>
        <v>0.38461538461538458</v>
      </c>
      <c r="BP312" s="64">
        <f t="shared" si="71"/>
        <v>0.38461538461538458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120</v>
      </c>
      <c r="Y314" s="779">
        <f>IFERROR(Y308/H308,"0")+IFERROR(Y309/H309,"0")+IFERROR(Y310/H310,"0")+IFERROR(Y311/H311,"0")+IFERROR(Y312/H312,"0")+IFERROR(Y313/H313,"0")</f>
        <v>120</v>
      </c>
      <c r="Z314" s="779">
        <f>IFERROR(IF(Z308="",0,Z308),"0")+IFERROR(IF(Z309="",0,Z309),"0")+IFERROR(IF(Z310="",0,Z310),"0")+IFERROR(IF(Z311="",0,Z311),"0")+IFERROR(IF(Z312="",0,Z312),"0")+IFERROR(IF(Z313="",0,Z313),"0")</f>
        <v>0.90360000000000007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288</v>
      </c>
      <c r="Y315" s="779">
        <f>IFERROR(SUM(Y308:Y313),"0")</f>
        <v>288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60</v>
      </c>
      <c r="Y429" s="778">
        <f t="shared" si="82"/>
        <v>60</v>
      </c>
      <c r="Z429" s="36">
        <f>IFERROR(IF(Y429=0,"",ROUNDUP(Y429/H429,0)*0.00902),"")</f>
        <v>0.10824</v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62.52</v>
      </c>
      <c r="BN429" s="64">
        <f t="shared" si="84"/>
        <v>62.52</v>
      </c>
      <c r="BO429" s="64">
        <f t="shared" si="85"/>
        <v>9.0909090909090912E-2</v>
      </c>
      <c r="BP429" s="64">
        <f t="shared" si="86"/>
        <v>9.0909090909090912E-2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12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12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0.10824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60</v>
      </c>
      <c r="Y431" s="779">
        <f>IFERROR(SUM(Y419:Y429),"0")</f>
        <v>60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48</v>
      </c>
      <c r="Y434" s="778">
        <f>IFERROR(IF(X434="",0,CEILING((X434/$H434),1)*$H434),"")</f>
        <v>48</v>
      </c>
      <c r="Z434" s="36">
        <f>IFERROR(IF(Y434=0,"",ROUNDUP(Y434/H434,0)*0.00902),"")</f>
        <v>0.10824</v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50.519999999999996</v>
      </c>
      <c r="BN434" s="64">
        <f>IFERROR(Y434*I434/H434,"0")</f>
        <v>50.519999999999996</v>
      </c>
      <c r="BO434" s="64">
        <f>IFERROR(1/J434*(X434/H434),"0")</f>
        <v>9.0909090909090912E-2</v>
      </c>
      <c r="BP434" s="64">
        <f>IFERROR(1/J434*(Y434/H434),"0")</f>
        <v>9.0909090909090912E-2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12</v>
      </c>
      <c r="Y435" s="779">
        <f>IFERROR(Y433/H433,"0")+IFERROR(Y434/H434,"0")</f>
        <v>12</v>
      </c>
      <c r="Z435" s="779">
        <f>IFERROR(IF(Z433="",0,Z433),"0")+IFERROR(IF(Z434="",0,Z434),"0")</f>
        <v>0.10824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48</v>
      </c>
      <c r="Y436" s="779">
        <f>IFERROR(SUM(Y433:Y434),"0")</f>
        <v>48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57.6</v>
      </c>
      <c r="Y473" s="778">
        <f t="shared" si="93"/>
        <v>57.599999999999994</v>
      </c>
      <c r="Z473" s="36">
        <f>IFERROR(IF(Y473=0,"",ROUNDUP(Y473/H473,0)*0.00753),"")</f>
        <v>0.18071999999999999</v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64.416000000000011</v>
      </c>
      <c r="BN473" s="64">
        <f t="shared" si="95"/>
        <v>64.415999999999997</v>
      </c>
      <c r="BO473" s="64">
        <f t="shared" si="96"/>
        <v>0.15384615384615385</v>
      </c>
      <c r="BP473" s="64">
        <f t="shared" si="97"/>
        <v>0.15384615384615385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24</v>
      </c>
      <c r="Y475" s="779">
        <f>IFERROR(Y468/H468,"0")+IFERROR(Y469/H469,"0")+IFERROR(Y470/H470,"0")+IFERROR(Y471/H471,"0")+IFERROR(Y472/H472,"0")+IFERROR(Y473/H473,"0")+IFERROR(Y474/H474,"0")</f>
        <v>24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0.18071999999999999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57.6</v>
      </c>
      <c r="Y476" s="779">
        <f>IFERROR(SUM(Y468:Y474),"0")</f>
        <v>57.599999999999994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37.799999999999997</v>
      </c>
      <c r="Y502" s="778">
        <f t="shared" si="98"/>
        <v>37.800000000000004</v>
      </c>
      <c r="Z502" s="36">
        <f t="shared" si="103"/>
        <v>9.0359999999999996E-2</v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40.139999999999993</v>
      </c>
      <c r="BN502" s="64">
        <f t="shared" si="100"/>
        <v>40.14</v>
      </c>
      <c r="BO502" s="64">
        <f t="shared" si="101"/>
        <v>7.6923076923076913E-2</v>
      </c>
      <c r="BP502" s="64">
        <f t="shared" si="102"/>
        <v>7.6923076923076927E-2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37.799999999999997</v>
      </c>
      <c r="Y504" s="778">
        <f t="shared" si="98"/>
        <v>37.800000000000004</v>
      </c>
      <c r="Z504" s="36">
        <f t="shared" si="103"/>
        <v>9.0359999999999996E-2</v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40.139999999999993</v>
      </c>
      <c r="BN504" s="64">
        <f t="shared" si="100"/>
        <v>40.14</v>
      </c>
      <c r="BO504" s="64">
        <f t="shared" si="101"/>
        <v>7.6923076923076913E-2</v>
      </c>
      <c r="BP504" s="64">
        <f t="shared" si="102"/>
        <v>7.6923076923076927E-2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35.999999999999993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36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0.18071999999999999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75.599999999999994</v>
      </c>
      <c r="Y508" s="779">
        <f>IFERROR(SUM(Y489:Y506),"0")</f>
        <v>75.600000000000009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37.799999999999997</v>
      </c>
      <c r="Y526" s="778">
        <f>IFERROR(IF(X526="",0,CEILING((X526/$H526),1)*$H526),"")</f>
        <v>37.800000000000004</v>
      </c>
      <c r="Z526" s="36">
        <f>IFERROR(IF(Y526=0,"",ROUNDUP(Y526/H526,0)*0.00502),"")</f>
        <v>9.0359999999999996E-2</v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40.139999999999993</v>
      </c>
      <c r="BN526" s="64">
        <f>IFERROR(Y526*I526/H526,"0")</f>
        <v>40.14</v>
      </c>
      <c r="BO526" s="64">
        <f>IFERROR(1/J526*(X526/H526),"0")</f>
        <v>7.6923076923076913E-2</v>
      </c>
      <c r="BP526" s="64">
        <f>IFERROR(1/J526*(Y526/H526),"0")</f>
        <v>7.6923076923076927E-2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37.799999999999997</v>
      </c>
      <c r="Y528" s="778">
        <f>IFERROR(IF(X528="",0,CEILING((X528/$H528),1)*$H528),"")</f>
        <v>37.800000000000004</v>
      </c>
      <c r="Z528" s="36">
        <f>IFERROR(IF(Y528=0,"",ROUNDUP(Y528/H528,0)*0.00502),"")</f>
        <v>9.0359999999999996E-2</v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40.139999999999993</v>
      </c>
      <c r="BN528" s="64">
        <f>IFERROR(Y528*I528/H528,"0")</f>
        <v>40.14</v>
      </c>
      <c r="BO528" s="64">
        <f>IFERROR(1/J528*(X528/H528),"0")</f>
        <v>7.6923076923076913E-2</v>
      </c>
      <c r="BP528" s="64">
        <f>IFERROR(1/J528*(Y528/H528),"0")</f>
        <v>7.6923076923076927E-2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35.999999999999993</v>
      </c>
      <c r="Y530" s="779">
        <f>IFERROR(Y525/H525,"0")+IFERROR(Y526/H526,"0")+IFERROR(Y527/H527,"0")+IFERROR(Y528/H528,"0")+IFERROR(Y529/H529,"0")</f>
        <v>36</v>
      </c>
      <c r="Z530" s="779">
        <f>IFERROR(IF(Z525="",0,Z525),"0")+IFERROR(IF(Z526="",0,Z526),"0")+IFERROR(IF(Z527="",0,Z527),"0")+IFERROR(IF(Z528="",0,Z528),"0")+IFERROR(IF(Z529="",0,Z529),"0")</f>
        <v>0.18071999999999999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75.599999999999994</v>
      </c>
      <c r="Y531" s="779">
        <f>IFERROR(SUM(Y525:Y529),"0")</f>
        <v>75.600000000000009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43.2</v>
      </c>
      <c r="Y542" s="778">
        <f>IFERROR(IF(X542="",0,CEILING((X542/$H542),1)*$H542),"")</f>
        <v>43.199999999999996</v>
      </c>
      <c r="Z542" s="36">
        <f>IFERROR(IF(Y542=0,"",ROUNDUP(Y542/H542,0)*0.00502),"")</f>
        <v>0.18071999999999999</v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49.39200000000001</v>
      </c>
      <c r="BN542" s="64">
        <f>IFERROR(Y542*I542/H542,"0")</f>
        <v>49.392000000000003</v>
      </c>
      <c r="BO542" s="64">
        <f>IFERROR(1/J542*(X542/H542),"0")</f>
        <v>0.15384615384615388</v>
      </c>
      <c r="BP542" s="64">
        <f>IFERROR(1/J542*(Y542/H542),"0")</f>
        <v>0.15384615384615385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43.2</v>
      </c>
      <c r="Y543" s="778">
        <f>IFERROR(IF(X543="",0,CEILING((X543/$H543),1)*$H543),"")</f>
        <v>43.199999999999996</v>
      </c>
      <c r="Z543" s="36">
        <f>IFERROR(IF(Y543=0,"",ROUNDUP(Y543/H543,0)*0.00502),"")</f>
        <v>0.18071999999999999</v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46.800000000000004</v>
      </c>
      <c r="BN543" s="64">
        <f>IFERROR(Y543*I543/H543,"0")</f>
        <v>46.8</v>
      </c>
      <c r="BO543" s="64">
        <f>IFERROR(1/J543*(X543/H543),"0")</f>
        <v>0.15384615384615388</v>
      </c>
      <c r="BP543" s="64">
        <f>IFERROR(1/J543*(Y543/H543),"0")</f>
        <v>0.15384615384615385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43.2</v>
      </c>
      <c r="Y544" s="778">
        <f>IFERROR(IF(X544="",0,CEILING((X544/$H544),1)*$H544),"")</f>
        <v>43.199999999999996</v>
      </c>
      <c r="Z544" s="36">
        <f>IFERROR(IF(Y544=0,"",ROUNDUP(Y544/H544,0)*0.00502),"")</f>
        <v>0.18071999999999999</v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72.720000000000013</v>
      </c>
      <c r="BN544" s="64">
        <f>IFERROR(Y544*I544/H544,"0")</f>
        <v>72.72</v>
      </c>
      <c r="BO544" s="64">
        <f>IFERROR(1/J544*(X544/H544),"0")</f>
        <v>0.15384615384615388</v>
      </c>
      <c r="BP544" s="64">
        <f>IFERROR(1/J544*(Y544/H544),"0")</f>
        <v>0.15384615384615385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108.00000000000003</v>
      </c>
      <c r="Y546" s="779">
        <f>IFERROR(Y542/H542,"0")+IFERROR(Y543/H543,"0")+IFERROR(Y544/H544,"0")+IFERROR(Y545/H545,"0")</f>
        <v>108</v>
      </c>
      <c r="Z546" s="779">
        <f>IFERROR(IF(Z542="",0,Z542),"0")+IFERROR(IF(Z543="",0,Z543),"0")+IFERROR(IF(Z544="",0,Z544),"0")+IFERROR(IF(Z545="",0,Z545),"0")</f>
        <v>0.54215999999999998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129.60000000000002</v>
      </c>
      <c r="Y547" s="779">
        <f>IFERROR(SUM(Y542:Y545),"0")</f>
        <v>129.6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38.880000000000003</v>
      </c>
      <c r="Y550" s="778">
        <f>IFERROR(IF(X550="",0,CEILING((X550/$H550),1)*$H550),"")</f>
        <v>38.880000000000003</v>
      </c>
      <c r="Z550" s="36">
        <f>IFERROR(IF(Y550=0,"",ROUNDUP(Y550/H550,0)*0.00753),"")</f>
        <v>0.18071999999999999</v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43.68</v>
      </c>
      <c r="BN550" s="64">
        <f>IFERROR(Y550*I550/H550,"0")</f>
        <v>43.68</v>
      </c>
      <c r="BO550" s="64">
        <f>IFERROR(1/J550*(X550/H550),"0")</f>
        <v>0.15384615384615385</v>
      </c>
      <c r="BP550" s="64">
        <f>IFERROR(1/J550*(Y550/H550),"0")</f>
        <v>0.15384615384615385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24</v>
      </c>
      <c r="Y551" s="779">
        <f>IFERROR(Y550/H550,"0")</f>
        <v>24</v>
      </c>
      <c r="Z551" s="779">
        <f>IFERROR(IF(Z550="",0,Z550),"0")</f>
        <v>0.18071999999999999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38.880000000000003</v>
      </c>
      <c r="Y552" s="779">
        <f>IFERROR(SUM(Y550:Y550),"0")</f>
        <v>38.880000000000003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57.6</v>
      </c>
      <c r="Y566" s="778">
        <f t="shared" si="104"/>
        <v>57.599999999999994</v>
      </c>
      <c r="Z566" s="36">
        <f>IFERROR(IF(Y566=0,"",ROUNDUP(Y566/H566,0)*0.00937),"")</f>
        <v>0.11244</v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83.52000000000001</v>
      </c>
      <c r="BN566" s="64">
        <f t="shared" si="107"/>
        <v>83.52</v>
      </c>
      <c r="BO566" s="64">
        <f t="shared" si="108"/>
        <v>0.1</v>
      </c>
      <c r="BP566" s="64">
        <f t="shared" si="109"/>
        <v>0.1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12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12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0.11244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57.6</v>
      </c>
      <c r="Y568" s="779">
        <f>IFERROR(SUM(Y556:Y566),"0")</f>
        <v>57.599999999999994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57.6</v>
      </c>
      <c r="Y572" s="778">
        <f>IFERROR(IF(X572="",0,CEILING((X572/$H572),1)*$H572),"")</f>
        <v>57.599999999999994</v>
      </c>
      <c r="Z572" s="36">
        <f>IFERROR(IF(Y572=0,"",ROUNDUP(Y572/H572,0)*0.00937),"")</f>
        <v>0.11244</v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83.52000000000001</v>
      </c>
      <c r="BN572" s="64">
        <f>IFERROR(Y572*I572/H572,"0")</f>
        <v>83.52</v>
      </c>
      <c r="BO572" s="64">
        <f>IFERROR(1/J572*(X572/H572),"0")</f>
        <v>0.1</v>
      </c>
      <c r="BP572" s="64">
        <f>IFERROR(1/J572*(Y572/H572),"0")</f>
        <v>0.1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12</v>
      </c>
      <c r="Y573" s="779">
        <f>IFERROR(Y570/H570,"0")+IFERROR(Y571/H571,"0")+IFERROR(Y572/H572,"0")</f>
        <v>12</v>
      </c>
      <c r="Z573" s="779">
        <f>IFERROR(IF(Z570="",0,Z570),"0")+IFERROR(IF(Z571="",0,Z571),"0")+IFERROR(IF(Z572="",0,Z572),"0")</f>
        <v>0.11244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57.6</v>
      </c>
      <c r="Y574" s="779">
        <f>IFERROR(SUM(Y570:Y572),"0")</f>
        <v>57.599999999999994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57.6</v>
      </c>
      <c r="Y580" s="778">
        <f t="shared" si="110"/>
        <v>57.599999999999994</v>
      </c>
      <c r="Z580" s="36">
        <f>IFERROR(IF(Y580=0,"",ROUNDUP(Y580/H580,0)*0.00937),"")</f>
        <v>0.11244</v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83.52000000000001</v>
      </c>
      <c r="BN580" s="64">
        <f t="shared" si="112"/>
        <v>83.52</v>
      </c>
      <c r="BO580" s="64">
        <f t="shared" si="113"/>
        <v>0.1</v>
      </c>
      <c r="BP580" s="64">
        <f t="shared" si="114"/>
        <v>0.1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43.2</v>
      </c>
      <c r="Y581" s="778">
        <f t="shared" si="110"/>
        <v>43.2</v>
      </c>
      <c r="Z581" s="36">
        <f>IFERROR(IF(Y581=0,"",ROUNDUP(Y581/H581,0)*0.00902),"")</f>
        <v>0.10824</v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45.720000000000006</v>
      </c>
      <c r="BN581" s="64">
        <f t="shared" si="112"/>
        <v>45.720000000000006</v>
      </c>
      <c r="BO581" s="64">
        <f t="shared" si="113"/>
        <v>9.0909090909090912E-2</v>
      </c>
      <c r="BP581" s="64">
        <f t="shared" si="114"/>
        <v>9.0909090909090912E-2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43.2</v>
      </c>
      <c r="Y583" s="778">
        <f t="shared" si="110"/>
        <v>43.2</v>
      </c>
      <c r="Z583" s="36">
        <f>IFERROR(IF(Y583=0,"",ROUNDUP(Y583/H583,0)*0.00902),"")</f>
        <v>0.10824</v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45.720000000000006</v>
      </c>
      <c r="BN583" s="64">
        <f t="shared" si="112"/>
        <v>45.720000000000006</v>
      </c>
      <c r="BO583" s="64">
        <f t="shared" si="113"/>
        <v>9.0909090909090912E-2</v>
      </c>
      <c r="BP583" s="64">
        <f t="shared" si="114"/>
        <v>9.0909090909090912E-2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36</v>
      </c>
      <c r="Y585" s="779">
        <f>IFERROR(Y576/H576,"0")+IFERROR(Y577/H577,"0")+IFERROR(Y578/H578,"0")+IFERROR(Y579/H579,"0")+IFERROR(Y580/H580,"0")+IFERROR(Y581/H581,"0")+IFERROR(Y582/H582,"0")+IFERROR(Y583/H583,"0")+IFERROR(Y584/H584,"0")</f>
        <v>36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0.32891999999999999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144</v>
      </c>
      <c r="Y586" s="779">
        <f>IFERROR(SUM(Y576:Y584),"0")</f>
        <v>144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2754.3599999999997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2754.3599999999997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3073.2719999999986</v>
      </c>
      <c r="Y664" s="779">
        <f>IFERROR(SUM(BN22:BN660),"0")</f>
        <v>3073.2719999999986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7</v>
      </c>
      <c r="Y665" s="38">
        <f>ROUNDUP(SUM(BP22:BP660),0)</f>
        <v>7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3248.2719999999986</v>
      </c>
      <c r="Y666" s="779">
        <f>GrossWeightTotalR+PalletQtyTotalR*25</f>
        <v>3248.2719999999986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1022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1022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7.8210400000000009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112.8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438.48</v>
      </c>
      <c r="E673" s="46">
        <f>IFERROR(Y110*1,"0")+IFERROR(Y111*1,"0")+IFERROR(Y112*1,"0")+IFERROR(Y116*1,"0")+IFERROR(Y117*1,"0")+IFERROR(Y118*1,"0")+IFERROR(Y119*1,"0")+IFERROR(Y120*1,"0")+IFERROR(Y121*1,"0")</f>
        <v>151.19999999999999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324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88.200000000000017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559.20000000000005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48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288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108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57.599999999999994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75.600000000000009</v>
      </c>
      <c r="Z673" s="46">
        <f>IFERROR(Y521*1,"0")+IFERROR(Y525*1,"0")+IFERROR(Y526*1,"0")+IFERROR(Y527*1,"0")+IFERROR(Y528*1,"0")+IFERROR(Y529*1,"0")+IFERROR(Y533*1,"0")+IFERROR(Y537*1,"0")</f>
        <v>75.600000000000009</v>
      </c>
      <c r="AA673" s="46">
        <f>IFERROR(Y542*1,"0")+IFERROR(Y543*1,"0")+IFERROR(Y544*1,"0")+IFERROR(Y545*1,"0")</f>
        <v>129.6</v>
      </c>
      <c r="AB673" s="46">
        <f>IFERROR(Y550*1,"0")</f>
        <v>38.880000000000003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259.2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2024-12-05T07:29:14Z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