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2,24 Пушкарный мал\"/>
    </mc:Choice>
  </mc:AlternateContent>
  <xr:revisionPtr revIDLastSave="0" documentId="13_ncr:1_{A164A5C7-ACB8-41E4-A1EE-C10B25AE14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O640" i="2"/>
  <c r="BM640" i="2"/>
  <c r="Y640" i="2"/>
  <c r="Z640" i="2" s="1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O613" i="2"/>
  <c r="BM613" i="2"/>
  <c r="Y613" i="2"/>
  <c r="BO612" i="2"/>
  <c r="BM612" i="2"/>
  <c r="Y612" i="2"/>
  <c r="BO611" i="2"/>
  <c r="BM611" i="2"/>
  <c r="Y611" i="2"/>
  <c r="X609" i="2"/>
  <c r="X608" i="2"/>
  <c r="BO607" i="2"/>
  <c r="BM607" i="2"/>
  <c r="Y607" i="2"/>
  <c r="BO606" i="2"/>
  <c r="BM606" i="2"/>
  <c r="Y606" i="2"/>
  <c r="BP606" i="2" s="1"/>
  <c r="BO605" i="2"/>
  <c r="BM605" i="2"/>
  <c r="Y605" i="2"/>
  <c r="BO604" i="2"/>
  <c r="BM604" i="2"/>
  <c r="Y604" i="2"/>
  <c r="BP604" i="2" s="1"/>
  <c r="BO603" i="2"/>
  <c r="BM603" i="2"/>
  <c r="Y603" i="2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BP594" i="2" s="1"/>
  <c r="P594" i="2"/>
  <c r="X592" i="2"/>
  <c r="X591" i="2"/>
  <c r="BO590" i="2"/>
  <c r="BM590" i="2"/>
  <c r="Y590" i="2"/>
  <c r="BP590" i="2" s="1"/>
  <c r="P590" i="2"/>
  <c r="BO589" i="2"/>
  <c r="BM589" i="2"/>
  <c r="Y589" i="2"/>
  <c r="P589" i="2"/>
  <c r="BO588" i="2"/>
  <c r="BM588" i="2"/>
  <c r="Y588" i="2"/>
  <c r="P588" i="2"/>
  <c r="X586" i="2"/>
  <c r="X585" i="2"/>
  <c r="BO584" i="2"/>
  <c r="BM584" i="2"/>
  <c r="Y584" i="2"/>
  <c r="P584" i="2"/>
  <c r="BO583" i="2"/>
  <c r="BM583" i="2"/>
  <c r="Z583" i="2"/>
  <c r="Y583" i="2"/>
  <c r="BP583" i="2" s="1"/>
  <c r="P583" i="2"/>
  <c r="BO582" i="2"/>
  <c r="BM582" i="2"/>
  <c r="Y582" i="2"/>
  <c r="P582" i="2"/>
  <c r="BO581" i="2"/>
  <c r="BM581" i="2"/>
  <c r="Y581" i="2"/>
  <c r="P581" i="2"/>
  <c r="BO580" i="2"/>
  <c r="BM580" i="2"/>
  <c r="Y580" i="2"/>
  <c r="Z580" i="2" s="1"/>
  <c r="P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P571" i="2"/>
  <c r="BO570" i="2"/>
  <c r="BM570" i="2"/>
  <c r="Y570" i="2"/>
  <c r="BP570" i="2" s="1"/>
  <c r="P570" i="2"/>
  <c r="X568" i="2"/>
  <c r="X567" i="2"/>
  <c r="BO566" i="2"/>
  <c r="BM566" i="2"/>
  <c r="Y566" i="2"/>
  <c r="P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BP563" i="2" s="1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P542" i="2"/>
  <c r="X539" i="2"/>
  <c r="X538" i="2"/>
  <c r="BO537" i="2"/>
  <c r="BM537" i="2"/>
  <c r="Y537" i="2"/>
  <c r="BP537" i="2" s="1"/>
  <c r="P537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BP529" i="2" s="1"/>
  <c r="P529" i="2"/>
  <c r="BO528" i="2"/>
  <c r="BM528" i="2"/>
  <c r="Y528" i="2"/>
  <c r="P528" i="2"/>
  <c r="BO527" i="2"/>
  <c r="BM527" i="2"/>
  <c r="Z527" i="2"/>
  <c r="Y527" i="2"/>
  <c r="BN527" i="2" s="1"/>
  <c r="P527" i="2"/>
  <c r="BO526" i="2"/>
  <c r="BM526" i="2"/>
  <c r="Y526" i="2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Z517" i="2" s="1"/>
  <c r="P515" i="2"/>
  <c r="X513" i="2"/>
  <c r="X512" i="2"/>
  <c r="BO511" i="2"/>
  <c r="BM511" i="2"/>
  <c r="Y511" i="2"/>
  <c r="Z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Y498" i="2"/>
  <c r="P498" i="2"/>
  <c r="BO497" i="2"/>
  <c r="BM497" i="2"/>
  <c r="Y497" i="2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BN493" i="2" s="1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N490" i="2" s="1"/>
  <c r="P490" i="2"/>
  <c r="BP489" i="2"/>
  <c r="BO489" i="2"/>
  <c r="BN489" i="2"/>
  <c r="BM489" i="2"/>
  <c r="Z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BN463" i="2" s="1"/>
  <c r="P463" i="2"/>
  <c r="X461" i="2"/>
  <c r="X460" i="2"/>
  <c r="BO459" i="2"/>
  <c r="BM459" i="2"/>
  <c r="Y459" i="2"/>
  <c r="P459" i="2"/>
  <c r="BO458" i="2"/>
  <c r="BM458" i="2"/>
  <c r="Y458" i="2"/>
  <c r="BP458" i="2" s="1"/>
  <c r="P458" i="2"/>
  <c r="BO457" i="2"/>
  <c r="BM457" i="2"/>
  <c r="Y457" i="2"/>
  <c r="BP457" i="2" s="1"/>
  <c r="P457" i="2"/>
  <c r="BP456" i="2"/>
  <c r="BO456" i="2"/>
  <c r="BN456" i="2"/>
  <c r="BM456" i="2"/>
  <c r="Z456" i="2"/>
  <c r="Y456" i="2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X449" i="2"/>
  <c r="X448" i="2"/>
  <c r="BO447" i="2"/>
  <c r="BM447" i="2"/>
  <c r="Y447" i="2"/>
  <c r="Z447" i="2" s="1"/>
  <c r="BO446" i="2"/>
  <c r="BM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BP440" i="2" s="1"/>
  <c r="P440" i="2"/>
  <c r="BO439" i="2"/>
  <c r="BM439" i="2"/>
  <c r="Y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BN433" i="2" s="1"/>
  <c r="P433" i="2"/>
  <c r="X431" i="2"/>
  <c r="X430" i="2"/>
  <c r="BO429" i="2"/>
  <c r="BM429" i="2"/>
  <c r="Y429" i="2"/>
  <c r="BN429" i="2" s="1"/>
  <c r="P429" i="2"/>
  <c r="BP428" i="2"/>
  <c r="BO428" i="2"/>
  <c r="BN428" i="2"/>
  <c r="BM428" i="2"/>
  <c r="Z428" i="2"/>
  <c r="Y428" i="2"/>
  <c r="P428" i="2"/>
  <c r="BO427" i="2"/>
  <c r="BM427" i="2"/>
  <c r="Y427" i="2"/>
  <c r="Z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Y407" i="2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M395" i="2"/>
  <c r="Y395" i="2"/>
  <c r="BP395" i="2" s="1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P387" i="2"/>
  <c r="X385" i="2"/>
  <c r="X384" i="2"/>
  <c r="BO383" i="2"/>
  <c r="BM383" i="2"/>
  <c r="Z383" i="2"/>
  <c r="Y383" i="2"/>
  <c r="BN383" i="2" s="1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Y376" i="2" s="1"/>
  <c r="P371" i="2"/>
  <c r="X369" i="2"/>
  <c r="X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N360" i="2" s="1"/>
  <c r="P360" i="2"/>
  <c r="BO359" i="2"/>
  <c r="BM359" i="2"/>
  <c r="Y359" i="2"/>
  <c r="P359" i="2"/>
  <c r="X356" i="2"/>
  <c r="X355" i="2"/>
  <c r="BO354" i="2"/>
  <c r="BM354" i="2"/>
  <c r="Y354" i="2"/>
  <c r="P354" i="2"/>
  <c r="X352" i="2"/>
  <c r="X351" i="2"/>
  <c r="BO350" i="2"/>
  <c r="BM350" i="2"/>
  <c r="Y350" i="2"/>
  <c r="BP350" i="2" s="1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X337" i="2"/>
  <c r="X336" i="2"/>
  <c r="BO335" i="2"/>
  <c r="BM335" i="2"/>
  <c r="Y335" i="2"/>
  <c r="Y337" i="2" s="1"/>
  <c r="P335" i="2"/>
  <c r="X333" i="2"/>
  <c r="X332" i="2"/>
  <c r="BO331" i="2"/>
  <c r="BM331" i="2"/>
  <c r="Y331" i="2"/>
  <c r="P331" i="2"/>
  <c r="X328" i="2"/>
  <c r="X327" i="2"/>
  <c r="BO326" i="2"/>
  <c r="BM326" i="2"/>
  <c r="Y326" i="2"/>
  <c r="Y328" i="2" s="1"/>
  <c r="P326" i="2"/>
  <c r="X324" i="2"/>
  <c r="X323" i="2"/>
  <c r="BO322" i="2"/>
  <c r="BM322" i="2"/>
  <c r="Y322" i="2"/>
  <c r="Y324" i="2" s="1"/>
  <c r="P322" i="2"/>
  <c r="X320" i="2"/>
  <c r="X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BN312" i="2" s="1"/>
  <c r="P312" i="2"/>
  <c r="BP311" i="2"/>
  <c r="BO311" i="2"/>
  <c r="BN311" i="2"/>
  <c r="BM311" i="2"/>
  <c r="Z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P285" i="2"/>
  <c r="BO285" i="2"/>
  <c r="BM285" i="2"/>
  <c r="Y285" i="2"/>
  <c r="BN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P282" i="2"/>
  <c r="X279" i="2"/>
  <c r="X278" i="2"/>
  <c r="BO277" i="2"/>
  <c r="BM277" i="2"/>
  <c r="Y277" i="2"/>
  <c r="P277" i="2"/>
  <c r="X275" i="2"/>
  <c r="X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P226" i="2"/>
  <c r="BP225" i="2"/>
  <c r="BO225" i="2"/>
  <c r="BN225" i="2"/>
  <c r="BM225" i="2"/>
  <c r="Z225" i="2"/>
  <c r="Y225" i="2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X217" i="2"/>
  <c r="X216" i="2"/>
  <c r="BO215" i="2"/>
  <c r="BM215" i="2"/>
  <c r="Y215" i="2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Z168" i="2"/>
  <c r="Y168" i="2"/>
  <c r="BN168" i="2" s="1"/>
  <c r="P168" i="2"/>
  <c r="BO167" i="2"/>
  <c r="BM167" i="2"/>
  <c r="Y167" i="2"/>
  <c r="Y170" i="2" s="1"/>
  <c r="P167" i="2"/>
  <c r="X165" i="2"/>
  <c r="Y164" i="2"/>
  <c r="X164" i="2"/>
  <c r="BP163" i="2"/>
  <c r="BO163" i="2"/>
  <c r="BN163" i="2"/>
  <c r="BM163" i="2"/>
  <c r="Z163" i="2"/>
  <c r="Y163" i="2"/>
  <c r="P163" i="2"/>
  <c r="BO162" i="2"/>
  <c r="BN162" i="2"/>
  <c r="BM162" i="2"/>
  <c r="Z162" i="2"/>
  <c r="Z164" i="2" s="1"/>
  <c r="Y162" i="2"/>
  <c r="P162" i="2"/>
  <c r="X160" i="2"/>
  <c r="X159" i="2"/>
  <c r="BO158" i="2"/>
  <c r="BM158" i="2"/>
  <c r="Y158" i="2"/>
  <c r="BP158" i="2" s="1"/>
  <c r="P158" i="2"/>
  <c r="BO157" i="2"/>
  <c r="BM157" i="2"/>
  <c r="Y157" i="2"/>
  <c r="Y160" i="2" s="1"/>
  <c r="P157" i="2"/>
  <c r="X154" i="2"/>
  <c r="X153" i="2"/>
  <c r="BO152" i="2"/>
  <c r="BM152" i="2"/>
  <c r="Y152" i="2"/>
  <c r="BP152" i="2" s="1"/>
  <c r="P152" i="2"/>
  <c r="BO151" i="2"/>
  <c r="BM151" i="2"/>
  <c r="Y151" i="2"/>
  <c r="Y154" i="2" s="1"/>
  <c r="P151" i="2"/>
  <c r="X149" i="2"/>
  <c r="X148" i="2"/>
  <c r="BO147" i="2"/>
  <c r="BM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Y149" i="2" s="1"/>
  <c r="P141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P126" i="2" s="1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Y107" i="2" s="1"/>
  <c r="P103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BP96" i="2" s="1"/>
  <c r="P96" i="2"/>
  <c r="BP95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BP86" i="2" s="1"/>
  <c r="P86" i="2"/>
  <c r="BO85" i="2"/>
  <c r="BM85" i="2"/>
  <c r="Y85" i="2"/>
  <c r="BP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N68" i="2" s="1"/>
  <c r="P68" i="2"/>
  <c r="BO67" i="2"/>
  <c r="BN67" i="2"/>
  <c r="BM67" i="2"/>
  <c r="Z67" i="2"/>
  <c r="Y67" i="2"/>
  <c r="P67" i="2"/>
  <c r="BO66" i="2"/>
  <c r="BN66" i="2"/>
  <c r="BM66" i="2"/>
  <c r="Z66" i="2"/>
  <c r="Y66" i="2"/>
  <c r="P66" i="2"/>
  <c r="X63" i="2"/>
  <c r="X62" i="2"/>
  <c r="BO61" i="2"/>
  <c r="BM61" i="2"/>
  <c r="Y61" i="2"/>
  <c r="BP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Z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37" i="2" l="1"/>
  <c r="BN37" i="2"/>
  <c r="Z41" i="2"/>
  <c r="Z42" i="2" s="1"/>
  <c r="BN41" i="2"/>
  <c r="Z45" i="2"/>
  <c r="Z46" i="2" s="1"/>
  <c r="BN45" i="2"/>
  <c r="Z51" i="2"/>
  <c r="Z54" i="2"/>
  <c r="BN54" i="2"/>
  <c r="Z81" i="2"/>
  <c r="BN81" i="2"/>
  <c r="Z105" i="2"/>
  <c r="BN105" i="2"/>
  <c r="Z128" i="2"/>
  <c r="BN128" i="2"/>
  <c r="BP129" i="2"/>
  <c r="Z180" i="2"/>
  <c r="Z219" i="2"/>
  <c r="BN219" i="2"/>
  <c r="Z233" i="2"/>
  <c r="BN233" i="2"/>
  <c r="Z254" i="2"/>
  <c r="BN254" i="2"/>
  <c r="Z268" i="2"/>
  <c r="Z322" i="2"/>
  <c r="Z323" i="2" s="1"/>
  <c r="BN322" i="2"/>
  <c r="BP322" i="2"/>
  <c r="Y323" i="2"/>
  <c r="Z360" i="2"/>
  <c r="Z373" i="2"/>
  <c r="BN373" i="2"/>
  <c r="Z395" i="2"/>
  <c r="BN395" i="2"/>
  <c r="BP423" i="2"/>
  <c r="Z505" i="2"/>
  <c r="Z544" i="2"/>
  <c r="Z570" i="2"/>
  <c r="BN570" i="2"/>
  <c r="Z590" i="2"/>
  <c r="BN590" i="2"/>
  <c r="Z594" i="2"/>
  <c r="Z596" i="2" s="1"/>
  <c r="BN594" i="2"/>
  <c r="AE673" i="2"/>
  <c r="BP247" i="2"/>
  <c r="BN247" i="2"/>
  <c r="Z247" i="2"/>
  <c r="BP265" i="2"/>
  <c r="BN265" i="2"/>
  <c r="Z265" i="2"/>
  <c r="BP288" i="2"/>
  <c r="BN288" i="2"/>
  <c r="Z288" i="2"/>
  <c r="BP313" i="2"/>
  <c r="BN313" i="2"/>
  <c r="Z313" i="2"/>
  <c r="Y356" i="2"/>
  <c r="Y355" i="2"/>
  <c r="BP354" i="2"/>
  <c r="BN354" i="2"/>
  <c r="Z354" i="2"/>
  <c r="Z355" i="2" s="1"/>
  <c r="BN372" i="2"/>
  <c r="Z372" i="2"/>
  <c r="BN387" i="2"/>
  <c r="Z387" i="2"/>
  <c r="BP420" i="2"/>
  <c r="BN420" i="2"/>
  <c r="Z420" i="2"/>
  <c r="BP438" i="2"/>
  <c r="BN438" i="2"/>
  <c r="Z438" i="2"/>
  <c r="BP446" i="2"/>
  <c r="BN446" i="2"/>
  <c r="Z446" i="2"/>
  <c r="BN459" i="2"/>
  <c r="Z459" i="2"/>
  <c r="Z471" i="2"/>
  <c r="BP471" i="2"/>
  <c r="Z492" i="2"/>
  <c r="BP492" i="2"/>
  <c r="BN502" i="2"/>
  <c r="Z502" i="2"/>
  <c r="BP528" i="2"/>
  <c r="BN528" i="2"/>
  <c r="Z528" i="2"/>
  <c r="BP588" i="2"/>
  <c r="BN588" i="2"/>
  <c r="Z588" i="2"/>
  <c r="BP632" i="2"/>
  <c r="BN632" i="2"/>
  <c r="Z632" i="2"/>
  <c r="Z28" i="2"/>
  <c r="BN28" i="2"/>
  <c r="Y58" i="2"/>
  <c r="Z60" i="2"/>
  <c r="BN60" i="2"/>
  <c r="BP60" i="2"/>
  <c r="BP71" i="2"/>
  <c r="Z86" i="2"/>
  <c r="BN86" i="2"/>
  <c r="Z87" i="2"/>
  <c r="Z88" i="2"/>
  <c r="Z99" i="2"/>
  <c r="BN99" i="2"/>
  <c r="Z112" i="2"/>
  <c r="BN112" i="2"/>
  <c r="Z116" i="2"/>
  <c r="BP117" i="2"/>
  <c r="Z121" i="2"/>
  <c r="BN121" i="2"/>
  <c r="Z147" i="2"/>
  <c r="BN147" i="2"/>
  <c r="Z157" i="2"/>
  <c r="BN157" i="2"/>
  <c r="BP157" i="2"/>
  <c r="Z177" i="2"/>
  <c r="Z185" i="2"/>
  <c r="Z204" i="2"/>
  <c r="BN204" i="2"/>
  <c r="Z223" i="2"/>
  <c r="BN223" i="2"/>
  <c r="Z230" i="2"/>
  <c r="BP256" i="2"/>
  <c r="BN256" i="2"/>
  <c r="Z256" i="2"/>
  <c r="Y279" i="2"/>
  <c r="Y278" i="2"/>
  <c r="BP277" i="2"/>
  <c r="BN277" i="2"/>
  <c r="Z277" i="2"/>
  <c r="Z278" i="2" s="1"/>
  <c r="BP282" i="2"/>
  <c r="BN282" i="2"/>
  <c r="Z282" i="2"/>
  <c r="Q673" i="2"/>
  <c r="BP309" i="2"/>
  <c r="BN309" i="2"/>
  <c r="Z309" i="2"/>
  <c r="Y333" i="2"/>
  <c r="Y332" i="2"/>
  <c r="BP331" i="2"/>
  <c r="BN331" i="2"/>
  <c r="Z331" i="2"/>
  <c r="Z332" i="2" s="1"/>
  <c r="BN363" i="2"/>
  <c r="Z363" i="2"/>
  <c r="BN380" i="2"/>
  <c r="Z380" i="2"/>
  <c r="BP426" i="2"/>
  <c r="BN426" i="2"/>
  <c r="Z426" i="2"/>
  <c r="BN439" i="2"/>
  <c r="Z439" i="2"/>
  <c r="BN455" i="2"/>
  <c r="Z455" i="2"/>
  <c r="BP469" i="2"/>
  <c r="BN469" i="2"/>
  <c r="Z469" i="2"/>
  <c r="BP479" i="2"/>
  <c r="BN479" i="2"/>
  <c r="Z479" i="2"/>
  <c r="BN498" i="2"/>
  <c r="Z498" i="2"/>
  <c r="BN558" i="2"/>
  <c r="BP558" i="2"/>
  <c r="Z577" i="2"/>
  <c r="BP577" i="2"/>
  <c r="Z620" i="2"/>
  <c r="BP620" i="2"/>
  <c r="Z660" i="2"/>
  <c r="Z661" i="2" s="1"/>
  <c r="BP660" i="2"/>
  <c r="R673" i="2"/>
  <c r="Y369" i="2"/>
  <c r="Y398" i="2"/>
  <c r="Y475" i="2"/>
  <c r="Y481" i="2"/>
  <c r="X665" i="2"/>
  <c r="BP27" i="2"/>
  <c r="Z29" i="2"/>
  <c r="BN29" i="2"/>
  <c r="Z30" i="2"/>
  <c r="BN30" i="2"/>
  <c r="BN31" i="2"/>
  <c r="BP31" i="2"/>
  <c r="Z33" i="2"/>
  <c r="BP36" i="2"/>
  <c r="BN52" i="2"/>
  <c r="BP52" i="2"/>
  <c r="Z56" i="2"/>
  <c r="BN56" i="2"/>
  <c r="Z61" i="2"/>
  <c r="Z62" i="2" s="1"/>
  <c r="BN61" i="2"/>
  <c r="Y76" i="2"/>
  <c r="BP68" i="2"/>
  <c r="BN70" i="2"/>
  <c r="BP70" i="2"/>
  <c r="Z72" i="2"/>
  <c r="BN72" i="2"/>
  <c r="Z79" i="2"/>
  <c r="BN79" i="2"/>
  <c r="Z85" i="2"/>
  <c r="BN85" i="2"/>
  <c r="Y92" i="2"/>
  <c r="BP88" i="2"/>
  <c r="BN90" i="2"/>
  <c r="BP90" i="2"/>
  <c r="BN94" i="2"/>
  <c r="BP94" i="2"/>
  <c r="Z96" i="2"/>
  <c r="BN96" i="2"/>
  <c r="Z97" i="2"/>
  <c r="BN97" i="2"/>
  <c r="Y100" i="2"/>
  <c r="Z103" i="2"/>
  <c r="BN103" i="2"/>
  <c r="BP103" i="2"/>
  <c r="Z110" i="2"/>
  <c r="BN110" i="2"/>
  <c r="Y123" i="2"/>
  <c r="Z126" i="2"/>
  <c r="BN126" i="2"/>
  <c r="Z136" i="2"/>
  <c r="BN136" i="2"/>
  <c r="Z137" i="2"/>
  <c r="BN137" i="2"/>
  <c r="Z143" i="2"/>
  <c r="BN143" i="2"/>
  <c r="BP144" i="2"/>
  <c r="BN146" i="2"/>
  <c r="BP146" i="2"/>
  <c r="Z152" i="2"/>
  <c r="BN152" i="2"/>
  <c r="BN167" i="2"/>
  <c r="BP167" i="2"/>
  <c r="BN193" i="2"/>
  <c r="BP200" i="2"/>
  <c r="BN200" i="2"/>
  <c r="Z200" i="2"/>
  <c r="Y228" i="2"/>
  <c r="BP221" i="2"/>
  <c r="BN221" i="2"/>
  <c r="Z221" i="2"/>
  <c r="BP239" i="2"/>
  <c r="BN239" i="2"/>
  <c r="Z239" i="2"/>
  <c r="BP260" i="2"/>
  <c r="BN260" i="2"/>
  <c r="Z260" i="2"/>
  <c r="BN22" i="2"/>
  <c r="BP22" i="2"/>
  <c r="BN26" i="2"/>
  <c r="BP26" i="2"/>
  <c r="BP33" i="2"/>
  <c r="BN35" i="2"/>
  <c r="BP35" i="2"/>
  <c r="Y62" i="2"/>
  <c r="BN119" i="2"/>
  <c r="BP119" i="2"/>
  <c r="BN135" i="2"/>
  <c r="BP135" i="2"/>
  <c r="BN141" i="2"/>
  <c r="BP141" i="2"/>
  <c r="BP178" i="2"/>
  <c r="BN178" i="2"/>
  <c r="Z178" i="2"/>
  <c r="BN186" i="2"/>
  <c r="Z186" i="2"/>
  <c r="Z188" i="2" s="1"/>
  <c r="BP209" i="2"/>
  <c r="BN209" i="2"/>
  <c r="Z209" i="2"/>
  <c r="BP215" i="2"/>
  <c r="BN215" i="2"/>
  <c r="Z215" i="2"/>
  <c r="BN226" i="2"/>
  <c r="Z226" i="2"/>
  <c r="BP235" i="2"/>
  <c r="BN235" i="2"/>
  <c r="Z235" i="2"/>
  <c r="BN246" i="2"/>
  <c r="Z246" i="2"/>
  <c r="BN308" i="2"/>
  <c r="BN394" i="2"/>
  <c r="Y404" i="2"/>
  <c r="Y408" i="2"/>
  <c r="V673" i="2"/>
  <c r="BP407" i="2"/>
  <c r="Y409" i="2"/>
  <c r="BP411" i="2"/>
  <c r="BP424" i="2"/>
  <c r="BN425" i="2"/>
  <c r="BP429" i="2"/>
  <c r="BP433" i="2"/>
  <c r="BN452" i="2"/>
  <c r="BP452" i="2"/>
  <c r="BP463" i="2"/>
  <c r="BP470" i="2"/>
  <c r="BP472" i="2"/>
  <c r="BN473" i="2"/>
  <c r="BN478" i="2"/>
  <c r="BP478" i="2"/>
  <c r="BP493" i="2"/>
  <c r="BN494" i="2"/>
  <c r="BP497" i="2"/>
  <c r="BN497" i="2"/>
  <c r="Z504" i="2"/>
  <c r="BP504" i="2"/>
  <c r="BN515" i="2"/>
  <c r="BP515" i="2"/>
  <c r="BN537" i="2"/>
  <c r="Z557" i="2"/>
  <c r="BP557" i="2"/>
  <c r="BP564" i="2"/>
  <c r="BN564" i="2"/>
  <c r="Z564" i="2"/>
  <c r="BP566" i="2"/>
  <c r="BN566" i="2"/>
  <c r="Z566" i="2"/>
  <c r="BN578" i="2"/>
  <c r="BP578" i="2"/>
  <c r="BN580" i="2"/>
  <c r="BP580" i="2"/>
  <c r="BP582" i="2"/>
  <c r="BN582" i="2"/>
  <c r="Z582" i="2"/>
  <c r="BP589" i="2"/>
  <c r="BN589" i="2"/>
  <c r="Z589" i="2"/>
  <c r="BN602" i="2"/>
  <c r="BP603" i="2"/>
  <c r="BN603" i="2"/>
  <c r="Z603" i="2"/>
  <c r="BN606" i="2"/>
  <c r="BP607" i="2"/>
  <c r="BN607" i="2"/>
  <c r="Z607" i="2"/>
  <c r="BP612" i="2"/>
  <c r="BN612" i="2"/>
  <c r="Z612" i="2"/>
  <c r="BP614" i="2"/>
  <c r="BN614" i="2"/>
  <c r="Z614" i="2"/>
  <c r="Z622" i="2"/>
  <c r="BP622" i="2"/>
  <c r="BP634" i="2"/>
  <c r="BN634" i="2"/>
  <c r="Z634" i="2"/>
  <c r="H673" i="2"/>
  <c r="BP180" i="2"/>
  <c r="BN197" i="2"/>
  <c r="BP197" i="2"/>
  <c r="BN202" i="2"/>
  <c r="BP202" i="2"/>
  <c r="Z267" i="2"/>
  <c r="BN267" i="2"/>
  <c r="Z271" i="2"/>
  <c r="BN271" i="2"/>
  <c r="BN272" i="2"/>
  <c r="Z273" i="2"/>
  <c r="BN273" i="2"/>
  <c r="Z284" i="2"/>
  <c r="BN284" i="2"/>
  <c r="Z286" i="2"/>
  <c r="BN286" i="2"/>
  <c r="Z289" i="2"/>
  <c r="Z302" i="2"/>
  <c r="BN302" i="2"/>
  <c r="BN303" i="2"/>
  <c r="BP312" i="2"/>
  <c r="Z318" i="2"/>
  <c r="Z319" i="2" s="1"/>
  <c r="BN318" i="2"/>
  <c r="BP318" i="2"/>
  <c r="Y319" i="2"/>
  <c r="Y320" i="2"/>
  <c r="Z326" i="2"/>
  <c r="Z327" i="2" s="1"/>
  <c r="BN326" i="2"/>
  <c r="BP326" i="2"/>
  <c r="Y327" i="2"/>
  <c r="S673" i="2"/>
  <c r="Z335" i="2"/>
  <c r="Z336" i="2" s="1"/>
  <c r="BN335" i="2"/>
  <c r="BP335" i="2"/>
  <c r="Y336" i="2"/>
  <c r="Y341" i="2"/>
  <c r="Z350" i="2"/>
  <c r="BN350" i="2"/>
  <c r="Z359" i="2"/>
  <c r="BN359" i="2"/>
  <c r="BP359" i="2"/>
  <c r="BP363" i="2"/>
  <c r="BN364" i="2"/>
  <c r="Z365" i="2"/>
  <c r="BN365" i="2"/>
  <c r="Z371" i="2"/>
  <c r="BN371" i="2"/>
  <c r="BP371" i="2"/>
  <c r="BP372" i="2"/>
  <c r="Z379" i="2"/>
  <c r="BN379" i="2"/>
  <c r="BP382" i="2"/>
  <c r="BP383" i="2"/>
  <c r="BP387" i="2"/>
  <c r="BN388" i="2"/>
  <c r="Z389" i="2"/>
  <c r="BN389" i="2"/>
  <c r="Y390" i="2"/>
  <c r="Z401" i="2"/>
  <c r="Z403" i="2" s="1"/>
  <c r="BN401" i="2"/>
  <c r="BP402" i="2"/>
  <c r="Z407" i="2"/>
  <c r="Z408" i="2" s="1"/>
  <c r="Z411" i="2"/>
  <c r="Z412" i="2"/>
  <c r="BN412" i="2"/>
  <c r="Z421" i="2"/>
  <c r="Z424" i="2"/>
  <c r="Z429" i="2"/>
  <c r="Z433" i="2"/>
  <c r="Z434" i="2"/>
  <c r="BN434" i="2"/>
  <c r="Y435" i="2"/>
  <c r="Y436" i="2"/>
  <c r="BP439" i="2"/>
  <c r="BN440" i="2"/>
  <c r="BN447" i="2"/>
  <c r="BP447" i="2"/>
  <c r="Y448" i="2"/>
  <c r="Z454" i="2"/>
  <c r="BN454" i="2"/>
  <c r="BP455" i="2"/>
  <c r="Z458" i="2"/>
  <c r="BN458" i="2"/>
  <c r="BP459" i="2"/>
  <c r="Y460" i="2"/>
  <c r="Z463" i="2"/>
  <c r="Z470" i="2"/>
  <c r="Z472" i="2"/>
  <c r="BN474" i="2"/>
  <c r="BP474" i="2"/>
  <c r="Z485" i="2"/>
  <c r="Z486" i="2" s="1"/>
  <c r="BN485" i="2"/>
  <c r="BP485" i="2"/>
  <c r="Z490" i="2"/>
  <c r="Z493" i="2"/>
  <c r="BN495" i="2"/>
  <c r="BP495" i="2"/>
  <c r="Z497" i="2"/>
  <c r="BP501" i="2"/>
  <c r="BN501" i="2"/>
  <c r="Z501" i="2"/>
  <c r="Y513" i="2"/>
  <c r="Y512" i="2"/>
  <c r="BN510" i="2"/>
  <c r="BP526" i="2"/>
  <c r="BN526" i="2"/>
  <c r="Z526" i="2"/>
  <c r="BN529" i="2"/>
  <c r="BP543" i="2"/>
  <c r="BN543" i="2"/>
  <c r="Z543" i="2"/>
  <c r="BN559" i="2"/>
  <c r="BN563" i="2"/>
  <c r="Z563" i="2"/>
  <c r="BN571" i="2"/>
  <c r="Z571" i="2"/>
  <c r="BP584" i="2"/>
  <c r="BN584" i="2"/>
  <c r="Z584" i="2"/>
  <c r="BN595" i="2"/>
  <c r="BP595" i="2"/>
  <c r="Y596" i="2"/>
  <c r="BP601" i="2"/>
  <c r="BN601" i="2"/>
  <c r="Z601" i="2"/>
  <c r="BN604" i="2"/>
  <c r="BP605" i="2"/>
  <c r="BN605" i="2"/>
  <c r="Z605" i="2"/>
  <c r="Y616" i="2"/>
  <c r="BP611" i="2"/>
  <c r="BN613" i="2"/>
  <c r="BP613" i="2"/>
  <c r="Z618" i="2"/>
  <c r="BP618" i="2"/>
  <c r="BP630" i="2"/>
  <c r="BN630" i="2"/>
  <c r="Z630" i="2"/>
  <c r="BN640" i="2"/>
  <c r="BP640" i="2"/>
  <c r="BN647" i="2"/>
  <c r="BP648" i="2"/>
  <c r="BN648" i="2"/>
  <c r="Z648" i="2"/>
  <c r="BN656" i="2"/>
  <c r="BP656" i="2"/>
  <c r="BP498" i="2"/>
  <c r="BP505" i="2"/>
  <c r="BN506" i="2"/>
  <c r="BN511" i="2"/>
  <c r="BP511" i="2"/>
  <c r="BP527" i="2"/>
  <c r="BN533" i="2"/>
  <c r="BN542" i="2"/>
  <c r="BN560" i="2"/>
  <c r="BP560" i="2"/>
  <c r="BN565" i="2"/>
  <c r="Y574" i="2"/>
  <c r="BN579" i="2"/>
  <c r="Y592" i="2"/>
  <c r="Y597" i="2"/>
  <c r="Z643" i="2"/>
  <c r="BN642" i="2"/>
  <c r="BP642" i="2"/>
  <c r="BN652" i="2"/>
  <c r="Y654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27" i="2"/>
  <c r="Y138" i="2"/>
  <c r="Z142" i="2"/>
  <c r="BN151" i="2"/>
  <c r="Z158" i="2"/>
  <c r="Z159" i="2" s="1"/>
  <c r="BP173" i="2"/>
  <c r="Y194" i="2"/>
  <c r="Z198" i="2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Z460" i="2" s="1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Z573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8" i="2"/>
  <c r="Z384" i="2" s="1"/>
  <c r="Z393" i="2"/>
  <c r="BN407" i="2"/>
  <c r="Z413" i="2"/>
  <c r="Z419" i="2"/>
  <c r="Z441" i="2"/>
  <c r="Z445" i="2"/>
  <c r="Z448" i="2" s="1"/>
  <c r="Z457" i="2"/>
  <c r="Z500" i="2"/>
  <c r="Z529" i="2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Y480" i="2"/>
  <c r="Y486" i="2"/>
  <c r="Y591" i="2"/>
  <c r="BN611" i="2"/>
  <c r="Y626" i="2"/>
  <c r="Z647" i="2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480" i="2" l="1"/>
  <c r="Z530" i="2"/>
  <c r="Z397" i="2"/>
  <c r="X666" i="2"/>
  <c r="Z122" i="2"/>
  <c r="Z113" i="2"/>
  <c r="Z153" i="2"/>
  <c r="Z591" i="2"/>
  <c r="Z649" i="2"/>
  <c r="Z414" i="2"/>
  <c r="Z375" i="2"/>
  <c r="Z205" i="2"/>
  <c r="Z100" i="2"/>
  <c r="Z138" i="2"/>
  <c r="Z435" i="2"/>
  <c r="Z274" i="2"/>
  <c r="Y663" i="2"/>
  <c r="Z636" i="2"/>
  <c r="Z292" i="2"/>
  <c r="Z75" i="2"/>
  <c r="Z368" i="2"/>
  <c r="Y664" i="2"/>
  <c r="Z625" i="2"/>
  <c r="Z314" i="2"/>
  <c r="Z304" i="2"/>
  <c r="Z507" i="2"/>
  <c r="Y665" i="2"/>
  <c r="Z131" i="2"/>
  <c r="Z38" i="2"/>
  <c r="Z57" i="2"/>
  <c r="Z227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<sst xmlns="http://schemas.openxmlformats.org/spreadsheetml/2006/main" count="5263" uniqueCount="1078">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</sst>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1" zoomScaleNormal="100" zoomScaleSheetLayoutView="100" workbookViewId="0">
      <selection activeCell="Z669" sqref="Z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45627</v>
      </c>
      <c r="R5" s="793"/>
      <c r="T5" s="794" t="s">
        <v>3</v>
      </c>
      <c r="U5" s="795"/>
      <c r="V5" s="796" t="s">
        <v>1064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Воскресенье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57">
        <v>4607091383935</v>
      </c>
      <c r="E30" s="857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8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57">
        <v>4680115886278</v>
      </c>
      <c r="E31" s="857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104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57">
        <v>4680115881990</v>
      </c>
      <c r="E32" s="857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857">
        <v>4680115886247</v>
      </c>
      <c r="E33" s="857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">
        <v>111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857">
        <v>4680115881853</v>
      </c>
      <c r="E34" s="857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857">
        <v>4607091383911</v>
      </c>
      <c r="E35" s="857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9"/>
      <c r="R35" s="859"/>
      <c r="S35" s="859"/>
      <c r="T35" s="860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857">
        <v>4680115885905</v>
      </c>
      <c r="E36" s="857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8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9"/>
      <c r="R36" s="859"/>
      <c r="S36" s="859"/>
      <c r="T36" s="860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857">
        <v>4607091388244</v>
      </c>
      <c r="E37" s="857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124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57">
        <v>4607091388503</v>
      </c>
      <c r="E41" s="857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8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56" t="s">
        <v>130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57">
        <v>4607091389111</v>
      </c>
      <c r="E45" s="857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8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9"/>
      <c r="R45" s="859"/>
      <c r="S45" s="859"/>
      <c r="T45" s="860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64"/>
      <c r="B46" s="864"/>
      <c r="C46" s="864"/>
      <c r="D46" s="864"/>
      <c r="E46" s="864"/>
      <c r="F46" s="864"/>
      <c r="G46" s="864"/>
      <c r="H46" s="864"/>
      <c r="I46" s="864"/>
      <c r="J46" s="864"/>
      <c r="K46" s="864"/>
      <c r="L46" s="864"/>
      <c r="M46" s="864"/>
      <c r="N46" s="864"/>
      <c r="O46" s="865"/>
      <c r="P46" s="861" t="s">
        <v>40</v>
      </c>
      <c r="Q46" s="862"/>
      <c r="R46" s="862"/>
      <c r="S46" s="862"/>
      <c r="T46" s="862"/>
      <c r="U46" s="862"/>
      <c r="V46" s="863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64"/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5"/>
      <c r="P47" s="861" t="s">
        <v>40</v>
      </c>
      <c r="Q47" s="862"/>
      <c r="R47" s="862"/>
      <c r="S47" s="862"/>
      <c r="T47" s="862"/>
      <c r="U47" s="862"/>
      <c r="V47" s="863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54" t="s">
        <v>133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4"/>
      <c r="S48" s="854"/>
      <c r="T48" s="854"/>
      <c r="U48" s="854"/>
      <c r="V48" s="854"/>
      <c r="W48" s="854"/>
      <c r="X48" s="854"/>
      <c r="Y48" s="854"/>
      <c r="Z48" s="854"/>
      <c r="AA48" s="54"/>
      <c r="AB48" s="54"/>
      <c r="AC48" s="54"/>
    </row>
    <row r="49" spans="1:68" ht="16.5" customHeight="1" x14ac:dyDescent="0.25">
      <c r="A49" s="855" t="s">
        <v>134</v>
      </c>
      <c r="B49" s="855"/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  <c r="O49" s="855"/>
      <c r="P49" s="855"/>
      <c r="Q49" s="855"/>
      <c r="R49" s="855"/>
      <c r="S49" s="855"/>
      <c r="T49" s="855"/>
      <c r="U49" s="855"/>
      <c r="V49" s="855"/>
      <c r="W49" s="855"/>
      <c r="X49" s="855"/>
      <c r="Y49" s="855"/>
      <c r="Z49" s="855"/>
      <c r="AA49" s="65"/>
      <c r="AB49" s="65"/>
      <c r="AC49" s="79"/>
    </row>
    <row r="50" spans="1:68" ht="14.25" customHeight="1" x14ac:dyDescent="0.25">
      <c r="A50" s="856" t="s">
        <v>135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  <c r="S50" s="856"/>
      <c r="T50" s="856"/>
      <c r="U50" s="856"/>
      <c r="V50" s="856"/>
      <c r="W50" s="856"/>
      <c r="X50" s="856"/>
      <c r="Y50" s="856"/>
      <c r="Z50" s="856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57">
        <v>4607091385670</v>
      </c>
      <c r="E51" s="857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57">
        <v>4607091385670</v>
      </c>
      <c r="E52" s="857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88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857">
        <v>4680115883956</v>
      </c>
      <c r="E53" s="857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8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857">
        <v>4607091385687</v>
      </c>
      <c r="E54" s="8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9"/>
      <c r="R54" s="859"/>
      <c r="S54" s="859"/>
      <c r="T54" s="8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150</v>
      </c>
      <c r="B55" s="63" t="s">
        <v>151</v>
      </c>
      <c r="C55" s="36">
        <v>4301011565</v>
      </c>
      <c r="D55" s="857">
        <v>4680115882539</v>
      </c>
      <c r="E55" s="857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8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9"/>
      <c r="R55" s="859"/>
      <c r="S55" s="859"/>
      <c r="T55" s="8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857">
        <v>4680115883949</v>
      </c>
      <c r="E56" s="857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64"/>
      <c r="B57" s="864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5"/>
      <c r="P57" s="861" t="s">
        <v>40</v>
      </c>
      <c r="Q57" s="862"/>
      <c r="R57" s="862"/>
      <c r="S57" s="862"/>
      <c r="T57" s="862"/>
      <c r="U57" s="862"/>
      <c r="V57" s="86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56" t="s">
        <v>84</v>
      </c>
      <c r="B59" s="856"/>
      <c r="C59" s="856"/>
      <c r="D59" s="856"/>
      <c r="E59" s="856"/>
      <c r="F59" s="856"/>
      <c r="G59" s="856"/>
      <c r="H59" s="856"/>
      <c r="I59" s="856"/>
      <c r="J59" s="856"/>
      <c r="K59" s="856"/>
      <c r="L59" s="856"/>
      <c r="M59" s="856"/>
      <c r="N59" s="856"/>
      <c r="O59" s="856"/>
      <c r="P59" s="856"/>
      <c r="Q59" s="856"/>
      <c r="R59" s="856"/>
      <c r="S59" s="856"/>
      <c r="T59" s="856"/>
      <c r="U59" s="856"/>
      <c r="V59" s="856"/>
      <c r="W59" s="856"/>
      <c r="X59" s="856"/>
      <c r="Y59" s="856"/>
      <c r="Z59" s="856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857">
        <v>4680115885233</v>
      </c>
      <c r="E60" s="857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8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9"/>
      <c r="R60" s="859"/>
      <c r="S60" s="859"/>
      <c r="T60" s="86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857">
        <v>4680115884915</v>
      </c>
      <c r="E61" s="857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8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9"/>
      <c r="R61" s="859"/>
      <c r="S61" s="859"/>
      <c r="T61" s="8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64"/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5"/>
      <c r="P62" s="861" t="s">
        <v>40</v>
      </c>
      <c r="Q62" s="862"/>
      <c r="R62" s="862"/>
      <c r="S62" s="862"/>
      <c r="T62" s="862"/>
      <c r="U62" s="862"/>
      <c r="V62" s="863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64"/>
      <c r="B63" s="864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5"/>
      <c r="P63" s="861" t="s">
        <v>40</v>
      </c>
      <c r="Q63" s="862"/>
      <c r="R63" s="862"/>
      <c r="S63" s="862"/>
      <c r="T63" s="862"/>
      <c r="U63" s="862"/>
      <c r="V63" s="863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55" t="s">
        <v>160</v>
      </c>
      <c r="B64" s="855"/>
      <c r="C64" s="855"/>
      <c r="D64" s="855"/>
      <c r="E64" s="855"/>
      <c r="F64" s="855"/>
      <c r="G64" s="855"/>
      <c r="H64" s="855"/>
      <c r="I64" s="855"/>
      <c r="J64" s="855"/>
      <c r="K64" s="855"/>
      <c r="L64" s="855"/>
      <c r="M64" s="855"/>
      <c r="N64" s="855"/>
      <c r="O64" s="855"/>
      <c r="P64" s="855"/>
      <c r="Q64" s="855"/>
      <c r="R64" s="855"/>
      <c r="S64" s="855"/>
      <c r="T64" s="855"/>
      <c r="U64" s="855"/>
      <c r="V64" s="855"/>
      <c r="W64" s="855"/>
      <c r="X64" s="855"/>
      <c r="Y64" s="855"/>
      <c r="Z64" s="855"/>
      <c r="AA64" s="65"/>
      <c r="AB64" s="65"/>
      <c r="AC64" s="79"/>
    </row>
    <row r="65" spans="1:68" ht="14.25" customHeight="1" x14ac:dyDescent="0.25">
      <c r="A65" s="856" t="s">
        <v>135</v>
      </c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6"/>
      <c r="P65" s="856"/>
      <c r="Q65" s="856"/>
      <c r="R65" s="856"/>
      <c r="S65" s="856"/>
      <c r="T65" s="856"/>
      <c r="U65" s="856"/>
      <c r="V65" s="856"/>
      <c r="W65" s="856"/>
      <c r="X65" s="856"/>
      <c r="Y65" s="856"/>
      <c r="Z65" s="856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857">
        <v>4680115885882</v>
      </c>
      <c r="E66" s="857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8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857">
        <v>4680115881426</v>
      </c>
      <c r="E67" s="857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857">
        <v>4680115881426</v>
      </c>
      <c r="E68" s="857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857">
        <v>4607091382952</v>
      </c>
      <c r="E69" s="857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8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175</v>
      </c>
      <c r="B70" s="63" t="s">
        <v>176</v>
      </c>
      <c r="C70" s="36">
        <v>4301011589</v>
      </c>
      <c r="D70" s="857">
        <v>4680115885899</v>
      </c>
      <c r="E70" s="857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4301011386</v>
      </c>
      <c r="D71" s="857">
        <v>4680115880283</v>
      </c>
      <c r="E71" s="857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182</v>
      </c>
      <c r="B72" s="63" t="s">
        <v>183</v>
      </c>
      <c r="C72" s="36">
        <v>4301011432</v>
      </c>
      <c r="D72" s="857">
        <v>4680115882720</v>
      </c>
      <c r="E72" s="857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9"/>
      <c r="R72" s="859"/>
      <c r="S72" s="859"/>
      <c r="T72" s="86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185</v>
      </c>
      <c r="B73" s="63" t="s">
        <v>186</v>
      </c>
      <c r="C73" s="36">
        <v>4301012008</v>
      </c>
      <c r="D73" s="857">
        <v>4680115881525</v>
      </c>
      <c r="E73" s="857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8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9"/>
      <c r="R73" s="859"/>
      <c r="S73" s="859"/>
      <c r="T73" s="86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188</v>
      </c>
      <c r="B74" s="63" t="s">
        <v>189</v>
      </c>
      <c r="C74" s="36">
        <v>4301011802</v>
      </c>
      <c r="D74" s="857">
        <v>4680115881419</v>
      </c>
      <c r="E74" s="85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170</v>
      </c>
      <c r="M74" s="38" t="s">
        <v>82</v>
      </c>
      <c r="N74" s="38"/>
      <c r="O74" s="37">
        <v>50</v>
      </c>
      <c r="P74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171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64"/>
      <c r="B75" s="864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5"/>
      <c r="P75" s="861" t="s">
        <v>40</v>
      </c>
      <c r="Q75" s="862"/>
      <c r="R75" s="862"/>
      <c r="S75" s="862"/>
      <c r="T75" s="862"/>
      <c r="U75" s="862"/>
      <c r="V75" s="863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4"/>
      <c r="B76" s="864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5"/>
      <c r="P76" s="861" t="s">
        <v>40</v>
      </c>
      <c r="Q76" s="862"/>
      <c r="R76" s="862"/>
      <c r="S76" s="862"/>
      <c r="T76" s="862"/>
      <c r="U76" s="862"/>
      <c r="V76" s="863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56" t="s">
        <v>191</v>
      </c>
      <c r="B77" s="856"/>
      <c r="C77" s="856"/>
      <c r="D77" s="856"/>
      <c r="E77" s="856"/>
      <c r="F77" s="856"/>
      <c r="G77" s="856"/>
      <c r="H77" s="856"/>
      <c r="I77" s="856"/>
      <c r="J77" s="856"/>
      <c r="K77" s="856"/>
      <c r="L77" s="856"/>
      <c r="M77" s="856"/>
      <c r="N77" s="856"/>
      <c r="O77" s="856"/>
      <c r="P77" s="856"/>
      <c r="Q77" s="856"/>
      <c r="R77" s="856"/>
      <c r="S77" s="856"/>
      <c r="T77" s="856"/>
      <c r="U77" s="856"/>
      <c r="V77" s="856"/>
      <c r="W77" s="856"/>
      <c r="X77" s="856"/>
      <c r="Y77" s="856"/>
      <c r="Z77" s="856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857">
        <v>4680115881440</v>
      </c>
      <c r="E78" s="857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8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857">
        <v>4680115882751</v>
      </c>
      <c r="E79" s="857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8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9"/>
      <c r="R79" s="859"/>
      <c r="S79" s="859"/>
      <c r="T79" s="860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857">
        <v>4680115885950</v>
      </c>
      <c r="E80" s="857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8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9"/>
      <c r="R80" s="859"/>
      <c r="S80" s="859"/>
      <c r="T80" s="86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200</v>
      </c>
      <c r="B81" s="63" t="s">
        <v>201</v>
      </c>
      <c r="C81" s="36">
        <v>4301020296</v>
      </c>
      <c r="D81" s="857">
        <v>4680115881433</v>
      </c>
      <c r="E81" s="857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170</v>
      </c>
      <c r="M81" s="38" t="s">
        <v>139</v>
      </c>
      <c r="N81" s="38"/>
      <c r="O81" s="37">
        <v>50</v>
      </c>
      <c r="P81" s="9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171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64"/>
      <c r="B82" s="864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5"/>
      <c r="P82" s="861" t="s">
        <v>40</v>
      </c>
      <c r="Q82" s="862"/>
      <c r="R82" s="862"/>
      <c r="S82" s="862"/>
      <c r="T82" s="862"/>
      <c r="U82" s="862"/>
      <c r="V82" s="863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64"/>
      <c r="B83" s="864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5"/>
      <c r="P83" s="861" t="s">
        <v>40</v>
      </c>
      <c r="Q83" s="862"/>
      <c r="R83" s="862"/>
      <c r="S83" s="862"/>
      <c r="T83" s="862"/>
      <c r="U83" s="862"/>
      <c r="V83" s="863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56" t="s">
        <v>78</v>
      </c>
      <c r="B84" s="856"/>
      <c r="C84" s="856"/>
      <c r="D84" s="856"/>
      <c r="E84" s="856"/>
      <c r="F84" s="856"/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856"/>
      <c r="T84" s="856"/>
      <c r="U84" s="856"/>
      <c r="V84" s="856"/>
      <c r="W84" s="856"/>
      <c r="X84" s="856"/>
      <c r="Y84" s="856"/>
      <c r="Z84" s="856"/>
      <c r="AA84" s="66"/>
      <c r="AB84" s="66"/>
      <c r="AC84" s="80"/>
    </row>
    <row r="85" spans="1:68" ht="16.5" customHeight="1" x14ac:dyDescent="0.25">
      <c r="A85" s="63" t="s">
        <v>203</v>
      </c>
      <c r="B85" s="63" t="s">
        <v>204</v>
      </c>
      <c r="C85" s="36">
        <v>4301031242</v>
      </c>
      <c r="D85" s="857">
        <v>4680115885066</v>
      </c>
      <c r="E85" s="857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206</v>
      </c>
      <c r="B86" s="63" t="s">
        <v>207</v>
      </c>
      <c r="C86" s="36">
        <v>4301031240</v>
      </c>
      <c r="D86" s="857">
        <v>4680115885042</v>
      </c>
      <c r="E86" s="857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209</v>
      </c>
      <c r="B87" s="63" t="s">
        <v>210</v>
      </c>
      <c r="C87" s="36">
        <v>4301031315</v>
      </c>
      <c r="D87" s="857">
        <v>4680115885080</v>
      </c>
      <c r="E87" s="857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212</v>
      </c>
      <c r="B88" s="63" t="s">
        <v>213</v>
      </c>
      <c r="C88" s="36">
        <v>4301031243</v>
      </c>
      <c r="D88" s="857">
        <v>4680115885073</v>
      </c>
      <c r="E88" s="857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9"/>
      <c r="R88" s="859"/>
      <c r="S88" s="859"/>
      <c r="T88" s="86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214</v>
      </c>
      <c r="B89" s="63" t="s">
        <v>215</v>
      </c>
      <c r="C89" s="36">
        <v>4301031241</v>
      </c>
      <c r="D89" s="857">
        <v>4680115885059</v>
      </c>
      <c r="E89" s="857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9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9"/>
      <c r="R89" s="859"/>
      <c r="S89" s="859"/>
      <c r="T89" s="86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216</v>
      </c>
      <c r="B90" s="63" t="s">
        <v>217</v>
      </c>
      <c r="C90" s="36">
        <v>4301031316</v>
      </c>
      <c r="D90" s="857">
        <v>4680115885097</v>
      </c>
      <c r="E90" s="857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9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64"/>
      <c r="B91" s="864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5"/>
      <c r="P91" s="861" t="s">
        <v>40</v>
      </c>
      <c r="Q91" s="862"/>
      <c r="R91" s="862"/>
      <c r="S91" s="862"/>
      <c r="T91" s="862"/>
      <c r="U91" s="862"/>
      <c r="V91" s="863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64"/>
      <c r="B92" s="864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5"/>
      <c r="P92" s="861" t="s">
        <v>40</v>
      </c>
      <c r="Q92" s="862"/>
      <c r="R92" s="862"/>
      <c r="S92" s="862"/>
      <c r="T92" s="862"/>
      <c r="U92" s="862"/>
      <c r="V92" s="863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56" t="s">
        <v>84</v>
      </c>
      <c r="B93" s="856"/>
      <c r="C93" s="856"/>
      <c r="D93" s="856"/>
      <c r="E93" s="856"/>
      <c r="F93" s="856"/>
      <c r="G93" s="856"/>
      <c r="H93" s="856"/>
      <c r="I93" s="856"/>
      <c r="J93" s="856"/>
      <c r="K93" s="856"/>
      <c r="L93" s="856"/>
      <c r="M93" s="856"/>
      <c r="N93" s="856"/>
      <c r="O93" s="856"/>
      <c r="P93" s="856"/>
      <c r="Q93" s="856"/>
      <c r="R93" s="856"/>
      <c r="S93" s="856"/>
      <c r="T93" s="856"/>
      <c r="U93" s="856"/>
      <c r="V93" s="856"/>
      <c r="W93" s="856"/>
      <c r="X93" s="856"/>
      <c r="Y93" s="856"/>
      <c r="Z93" s="856"/>
      <c r="AA93" s="66"/>
      <c r="AB93" s="66"/>
      <c r="AC93" s="80"/>
    </row>
    <row r="94" spans="1:68" ht="27" customHeight="1" x14ac:dyDescent="0.25">
      <c r="A94" s="63" t="s">
        <v>218</v>
      </c>
      <c r="B94" s="63" t="s">
        <v>219</v>
      </c>
      <c r="C94" s="36">
        <v>4301051823</v>
      </c>
      <c r="D94" s="857">
        <v>4680115881891</v>
      </c>
      <c r="E94" s="857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9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4301051846</v>
      </c>
      <c r="D95" s="857">
        <v>4680115885769</v>
      </c>
      <c r="E95" s="857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9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4301051822</v>
      </c>
      <c r="D96" s="857">
        <v>4680115884410</v>
      </c>
      <c r="E96" s="857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90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857">
        <v>4680115885929</v>
      </c>
      <c r="E97" s="857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9"/>
      <c r="R97" s="859"/>
      <c r="S97" s="859"/>
      <c r="T97" s="8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229</v>
      </c>
      <c r="B98" s="63" t="s">
        <v>230</v>
      </c>
      <c r="C98" s="36">
        <v>4301051827</v>
      </c>
      <c r="D98" s="857">
        <v>4680115884403</v>
      </c>
      <c r="E98" s="857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9"/>
      <c r="R98" s="859"/>
      <c r="S98" s="859"/>
      <c r="T98" s="8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231</v>
      </c>
      <c r="B99" s="63" t="s">
        <v>232</v>
      </c>
      <c r="C99" s="36">
        <v>4301051837</v>
      </c>
      <c r="D99" s="857">
        <v>4680115884311</v>
      </c>
      <c r="E99" s="857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64"/>
      <c r="B100" s="864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5"/>
      <c r="P100" s="861" t="s">
        <v>40</v>
      </c>
      <c r="Q100" s="862"/>
      <c r="R100" s="862"/>
      <c r="S100" s="862"/>
      <c r="T100" s="862"/>
      <c r="U100" s="862"/>
      <c r="V100" s="863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64"/>
      <c r="B101" s="864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5"/>
      <c r="P101" s="861" t="s">
        <v>40</v>
      </c>
      <c r="Q101" s="862"/>
      <c r="R101" s="862"/>
      <c r="S101" s="862"/>
      <c r="T101" s="862"/>
      <c r="U101" s="862"/>
      <c r="V101" s="863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56" t="s">
        <v>233</v>
      </c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6"/>
      <c r="P102" s="856"/>
      <c r="Q102" s="856"/>
      <c r="R102" s="856"/>
      <c r="S102" s="856"/>
      <c r="T102" s="856"/>
      <c r="U102" s="856"/>
      <c r="V102" s="856"/>
      <c r="W102" s="856"/>
      <c r="X102" s="856"/>
      <c r="Y102" s="856"/>
      <c r="Z102" s="856"/>
      <c r="AA102" s="66"/>
      <c r="AB102" s="66"/>
      <c r="AC102" s="80"/>
    </row>
    <row r="103" spans="1:68" ht="37.5" customHeight="1" x14ac:dyDescent="0.25">
      <c r="A103" s="63" t="s">
        <v>234</v>
      </c>
      <c r="B103" s="63" t="s">
        <v>235</v>
      </c>
      <c r="C103" s="36">
        <v>4301060366</v>
      </c>
      <c r="D103" s="857">
        <v>4680115881532</v>
      </c>
      <c r="E103" s="857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59"/>
      <c r="R103" s="859"/>
      <c r="S103" s="859"/>
      <c r="T103" s="8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234</v>
      </c>
      <c r="B104" s="63" t="s">
        <v>237</v>
      </c>
      <c r="C104" s="36">
        <v>4301060371</v>
      </c>
      <c r="D104" s="857">
        <v>4680115881532</v>
      </c>
      <c r="E104" s="857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1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59"/>
      <c r="R104" s="859"/>
      <c r="S104" s="859"/>
      <c r="T104" s="8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238</v>
      </c>
      <c r="B105" s="63" t="s">
        <v>239</v>
      </c>
      <c r="C105" s="36">
        <v>4301060351</v>
      </c>
      <c r="D105" s="857">
        <v>4680115881464</v>
      </c>
      <c r="E105" s="857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9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9"/>
      <c r="R105" s="859"/>
      <c r="S105" s="859"/>
      <c r="T105" s="86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4"/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5"/>
      <c r="P106" s="861" t="s">
        <v>40</v>
      </c>
      <c r="Q106" s="862"/>
      <c r="R106" s="862"/>
      <c r="S106" s="862"/>
      <c r="T106" s="862"/>
      <c r="U106" s="862"/>
      <c r="V106" s="863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4"/>
      <c r="B107" s="864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5"/>
      <c r="P107" s="861" t="s">
        <v>40</v>
      </c>
      <c r="Q107" s="862"/>
      <c r="R107" s="862"/>
      <c r="S107" s="862"/>
      <c r="T107" s="862"/>
      <c r="U107" s="862"/>
      <c r="V107" s="863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55" t="s">
        <v>241</v>
      </c>
      <c r="B108" s="855"/>
      <c r="C108" s="855"/>
      <c r="D108" s="855"/>
      <c r="E108" s="855"/>
      <c r="F108" s="855"/>
      <c r="G108" s="855"/>
      <c r="H108" s="855"/>
      <c r="I108" s="855"/>
      <c r="J108" s="855"/>
      <c r="K108" s="855"/>
      <c r="L108" s="855"/>
      <c r="M108" s="855"/>
      <c r="N108" s="855"/>
      <c r="O108" s="855"/>
      <c r="P108" s="855"/>
      <c r="Q108" s="855"/>
      <c r="R108" s="855"/>
      <c r="S108" s="855"/>
      <c r="T108" s="855"/>
      <c r="U108" s="855"/>
      <c r="V108" s="855"/>
      <c r="W108" s="855"/>
      <c r="X108" s="855"/>
      <c r="Y108" s="855"/>
      <c r="Z108" s="855"/>
      <c r="AA108" s="65"/>
      <c r="AB108" s="65"/>
      <c r="AC108" s="79"/>
    </row>
    <row r="109" spans="1:68" ht="14.25" customHeight="1" x14ac:dyDescent="0.25">
      <c r="A109" s="856" t="s">
        <v>135</v>
      </c>
      <c r="B109" s="856"/>
      <c r="C109" s="856"/>
      <c r="D109" s="856"/>
      <c r="E109" s="856"/>
      <c r="F109" s="856"/>
      <c r="G109" s="856"/>
      <c r="H109" s="856"/>
      <c r="I109" s="856"/>
      <c r="J109" s="856"/>
      <c r="K109" s="856"/>
      <c r="L109" s="856"/>
      <c r="M109" s="856"/>
      <c r="N109" s="856"/>
      <c r="O109" s="856"/>
      <c r="P109" s="856"/>
      <c r="Q109" s="856"/>
      <c r="R109" s="856"/>
      <c r="S109" s="856"/>
      <c r="T109" s="856"/>
      <c r="U109" s="856"/>
      <c r="V109" s="856"/>
      <c r="W109" s="856"/>
      <c r="X109" s="856"/>
      <c r="Y109" s="856"/>
      <c r="Z109" s="856"/>
      <c r="AA109" s="66"/>
      <c r="AB109" s="66"/>
      <c r="AC109" s="80"/>
    </row>
    <row r="110" spans="1:68" ht="27" customHeight="1" x14ac:dyDescent="0.25">
      <c r="A110" s="63" t="s">
        <v>242</v>
      </c>
      <c r="B110" s="63" t="s">
        <v>243</v>
      </c>
      <c r="C110" s="36">
        <v>4301011468</v>
      </c>
      <c r="D110" s="857">
        <v>4680115881327</v>
      </c>
      <c r="E110" s="857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9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245</v>
      </c>
      <c r="B111" s="63" t="s">
        <v>246</v>
      </c>
      <c r="C111" s="36">
        <v>4301011476</v>
      </c>
      <c r="D111" s="857">
        <v>4680115881518</v>
      </c>
      <c r="E111" s="857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9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9"/>
      <c r="R111" s="859"/>
      <c r="S111" s="859"/>
      <c r="T111" s="86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248</v>
      </c>
      <c r="B112" s="63" t="s">
        <v>249</v>
      </c>
      <c r="C112" s="36">
        <v>4301011443</v>
      </c>
      <c r="D112" s="857">
        <v>4680115881303</v>
      </c>
      <c r="E112" s="857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178</v>
      </c>
      <c r="N112" s="38"/>
      <c r="O112" s="37">
        <v>50</v>
      </c>
      <c r="P112" s="9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149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64"/>
      <c r="B113" s="864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5"/>
      <c r="P113" s="861" t="s">
        <v>40</v>
      </c>
      <c r="Q113" s="862"/>
      <c r="R113" s="862"/>
      <c r="S113" s="862"/>
      <c r="T113" s="862"/>
      <c r="U113" s="862"/>
      <c r="V113" s="863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64"/>
      <c r="B114" s="864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5"/>
      <c r="P114" s="861" t="s">
        <v>40</v>
      </c>
      <c r="Q114" s="862"/>
      <c r="R114" s="862"/>
      <c r="S114" s="862"/>
      <c r="T114" s="862"/>
      <c r="U114" s="862"/>
      <c r="V114" s="863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56" t="s">
        <v>84</v>
      </c>
      <c r="B115" s="856"/>
      <c r="C115" s="856"/>
      <c r="D115" s="856"/>
      <c r="E115" s="856"/>
      <c r="F115" s="856"/>
      <c r="G115" s="856"/>
      <c r="H115" s="856"/>
      <c r="I115" s="856"/>
      <c r="J115" s="856"/>
      <c r="K115" s="856"/>
      <c r="L115" s="856"/>
      <c r="M115" s="856"/>
      <c r="N115" s="856"/>
      <c r="O115" s="856"/>
      <c r="P115" s="856"/>
      <c r="Q115" s="856"/>
      <c r="R115" s="856"/>
      <c r="S115" s="856"/>
      <c r="T115" s="856"/>
      <c r="U115" s="856"/>
      <c r="V115" s="856"/>
      <c r="W115" s="856"/>
      <c r="X115" s="856"/>
      <c r="Y115" s="856"/>
      <c r="Z115" s="856"/>
      <c r="AA115" s="66"/>
      <c r="AB115" s="66"/>
      <c r="AC115" s="80"/>
    </row>
    <row r="116" spans="1:68" ht="27" customHeight="1" x14ac:dyDescent="0.25">
      <c r="A116" s="63" t="s">
        <v>250</v>
      </c>
      <c r="B116" s="63" t="s">
        <v>251</v>
      </c>
      <c r="C116" s="36">
        <v>4301051437</v>
      </c>
      <c r="D116" s="857">
        <v>4607091386967</v>
      </c>
      <c r="E116" s="857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250</v>
      </c>
      <c r="B117" s="63" t="s">
        <v>253</v>
      </c>
      <c r="C117" s="36">
        <v>4301051546</v>
      </c>
      <c r="D117" s="857">
        <v>4607091386967</v>
      </c>
      <c r="E117" s="857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4301051436</v>
      </c>
      <c r="D118" s="857">
        <v>4607091385731</v>
      </c>
      <c r="E118" s="857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170</v>
      </c>
      <c r="M118" s="38" t="s">
        <v>88</v>
      </c>
      <c r="N118" s="38"/>
      <c r="O118" s="37">
        <v>45</v>
      </c>
      <c r="P118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171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256</v>
      </c>
      <c r="B119" s="63" t="s">
        <v>257</v>
      </c>
      <c r="C119" s="36">
        <v>4301051438</v>
      </c>
      <c r="D119" s="857">
        <v>4680115880894</v>
      </c>
      <c r="E119" s="857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259</v>
      </c>
      <c r="B120" s="63" t="s">
        <v>260</v>
      </c>
      <c r="C120" s="36">
        <v>4301051439</v>
      </c>
      <c r="D120" s="857">
        <v>4680115880214</v>
      </c>
      <c r="E120" s="857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9"/>
      <c r="R120" s="859"/>
      <c r="S120" s="859"/>
      <c r="T120" s="8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259</v>
      </c>
      <c r="B121" s="63" t="s">
        <v>262</v>
      </c>
      <c r="C121" s="36">
        <v>4301051687</v>
      </c>
      <c r="D121" s="857">
        <v>4680115880214</v>
      </c>
      <c r="E121" s="857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924" t="s">
        <v>263</v>
      </c>
      <c r="Q121" s="859"/>
      <c r="R121" s="859"/>
      <c r="S121" s="859"/>
      <c r="T121" s="8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64"/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5"/>
      <c r="P122" s="861" t="s">
        <v>40</v>
      </c>
      <c r="Q122" s="862"/>
      <c r="R122" s="862"/>
      <c r="S122" s="862"/>
      <c r="T122" s="862"/>
      <c r="U122" s="862"/>
      <c r="V122" s="863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64"/>
      <c r="B123" s="864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5"/>
      <c r="P123" s="861" t="s">
        <v>40</v>
      </c>
      <c r="Q123" s="862"/>
      <c r="R123" s="862"/>
      <c r="S123" s="862"/>
      <c r="T123" s="862"/>
      <c r="U123" s="862"/>
      <c r="V123" s="863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55" t="s">
        <v>265</v>
      </c>
      <c r="B124" s="855"/>
      <c r="C124" s="855"/>
      <c r="D124" s="855"/>
      <c r="E124" s="855"/>
      <c r="F124" s="855"/>
      <c r="G124" s="855"/>
      <c r="H124" s="855"/>
      <c r="I124" s="855"/>
      <c r="J124" s="855"/>
      <c r="K124" s="855"/>
      <c r="L124" s="855"/>
      <c r="M124" s="855"/>
      <c r="N124" s="855"/>
      <c r="O124" s="855"/>
      <c r="P124" s="855"/>
      <c r="Q124" s="855"/>
      <c r="R124" s="855"/>
      <c r="S124" s="855"/>
      <c r="T124" s="855"/>
      <c r="U124" s="855"/>
      <c r="V124" s="855"/>
      <c r="W124" s="855"/>
      <c r="X124" s="855"/>
      <c r="Y124" s="855"/>
      <c r="Z124" s="855"/>
      <c r="AA124" s="65"/>
      <c r="AB124" s="65"/>
      <c r="AC124" s="79"/>
    </row>
    <row r="125" spans="1:68" ht="14.25" customHeight="1" x14ac:dyDescent="0.25">
      <c r="A125" s="856" t="s">
        <v>135</v>
      </c>
      <c r="B125" s="856"/>
      <c r="C125" s="856"/>
      <c r="D125" s="856"/>
      <c r="E125" s="856"/>
      <c r="F125" s="856"/>
      <c r="G125" s="856"/>
      <c r="H125" s="856"/>
      <c r="I125" s="856"/>
      <c r="J125" s="856"/>
      <c r="K125" s="856"/>
      <c r="L125" s="856"/>
      <c r="M125" s="856"/>
      <c r="N125" s="856"/>
      <c r="O125" s="856"/>
      <c r="P125" s="856"/>
      <c r="Q125" s="856"/>
      <c r="R125" s="856"/>
      <c r="S125" s="856"/>
      <c r="T125" s="856"/>
      <c r="U125" s="856"/>
      <c r="V125" s="856"/>
      <c r="W125" s="856"/>
      <c r="X125" s="856"/>
      <c r="Y125" s="856"/>
      <c r="Z125" s="856"/>
      <c r="AA125" s="66"/>
      <c r="AB125" s="66"/>
      <c r="AC125" s="80"/>
    </row>
    <row r="126" spans="1:68" ht="27" customHeight="1" x14ac:dyDescent="0.25">
      <c r="A126" s="63" t="s">
        <v>266</v>
      </c>
      <c r="B126" s="63" t="s">
        <v>267</v>
      </c>
      <c r="C126" s="36">
        <v>4301011514</v>
      </c>
      <c r="D126" s="857">
        <v>4680115882133</v>
      </c>
      <c r="E126" s="857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9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266</v>
      </c>
      <c r="B127" s="63" t="s">
        <v>269</v>
      </c>
      <c r="C127" s="36">
        <v>4301011703</v>
      </c>
      <c r="D127" s="857">
        <v>4680115882133</v>
      </c>
      <c r="E127" s="857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92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271</v>
      </c>
      <c r="B128" s="63" t="s">
        <v>272</v>
      </c>
      <c r="C128" s="36">
        <v>4301011417</v>
      </c>
      <c r="D128" s="857">
        <v>4680115880269</v>
      </c>
      <c r="E128" s="857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148</v>
      </c>
      <c r="M128" s="38" t="s">
        <v>88</v>
      </c>
      <c r="N128" s="38"/>
      <c r="O128" s="37">
        <v>50</v>
      </c>
      <c r="P128" s="9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268</v>
      </c>
      <c r="AG128" s="78"/>
      <c r="AJ128" s="84" t="s">
        <v>149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273</v>
      </c>
      <c r="B129" s="63" t="s">
        <v>274</v>
      </c>
      <c r="C129" s="36">
        <v>4301011415</v>
      </c>
      <c r="D129" s="857">
        <v>4680115880429</v>
      </c>
      <c r="E129" s="857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9"/>
      <c r="R129" s="859"/>
      <c r="S129" s="859"/>
      <c r="T129" s="8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268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275</v>
      </c>
      <c r="B130" s="63" t="s">
        <v>276</v>
      </c>
      <c r="C130" s="36">
        <v>4301011462</v>
      </c>
      <c r="D130" s="857">
        <v>4680115881457</v>
      </c>
      <c r="E130" s="857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9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268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64"/>
      <c r="B131" s="864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5"/>
      <c r="P131" s="861" t="s">
        <v>40</v>
      </c>
      <c r="Q131" s="862"/>
      <c r="R131" s="862"/>
      <c r="S131" s="862"/>
      <c r="T131" s="862"/>
      <c r="U131" s="862"/>
      <c r="V131" s="863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64"/>
      <c r="B132" s="864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5"/>
      <c r="P132" s="861" t="s">
        <v>40</v>
      </c>
      <c r="Q132" s="862"/>
      <c r="R132" s="862"/>
      <c r="S132" s="862"/>
      <c r="T132" s="862"/>
      <c r="U132" s="862"/>
      <c r="V132" s="863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56" t="s">
        <v>191</v>
      </c>
      <c r="B133" s="856"/>
      <c r="C133" s="856"/>
      <c r="D133" s="856"/>
      <c r="E133" s="856"/>
      <c r="F133" s="856"/>
      <c r="G133" s="856"/>
      <c r="H133" s="856"/>
      <c r="I133" s="856"/>
      <c r="J133" s="856"/>
      <c r="K133" s="856"/>
      <c r="L133" s="856"/>
      <c r="M133" s="856"/>
      <c r="N133" s="856"/>
      <c r="O133" s="856"/>
      <c r="P133" s="856"/>
      <c r="Q133" s="856"/>
      <c r="R133" s="856"/>
      <c r="S133" s="856"/>
      <c r="T133" s="856"/>
      <c r="U133" s="856"/>
      <c r="V133" s="856"/>
      <c r="W133" s="856"/>
      <c r="X133" s="856"/>
      <c r="Y133" s="856"/>
      <c r="Z133" s="856"/>
      <c r="AA133" s="66"/>
      <c r="AB133" s="66"/>
      <c r="AC133" s="80"/>
    </row>
    <row r="134" spans="1:68" ht="16.5" customHeight="1" x14ac:dyDescent="0.25">
      <c r="A134" s="63" t="s">
        <v>277</v>
      </c>
      <c r="B134" s="63" t="s">
        <v>278</v>
      </c>
      <c r="C134" s="36">
        <v>4301020345</v>
      </c>
      <c r="D134" s="857">
        <v>4680115881488</v>
      </c>
      <c r="E134" s="857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280</v>
      </c>
      <c r="B136" s="63" t="s">
        <v>283</v>
      </c>
      <c r="C136" s="36">
        <v>4301020346</v>
      </c>
      <c r="D136" s="857">
        <v>4680115882775</v>
      </c>
      <c r="E136" s="857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284</v>
      </c>
      <c r="B137" s="63" t="s">
        <v>285</v>
      </c>
      <c r="C137" s="36">
        <v>4301020344</v>
      </c>
      <c r="D137" s="857">
        <v>4680115880658</v>
      </c>
      <c r="E137" s="857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93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864"/>
      <c r="B139" s="864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5"/>
      <c r="P139" s="861" t="s">
        <v>40</v>
      </c>
      <c r="Q139" s="862"/>
      <c r="R139" s="862"/>
      <c r="S139" s="862"/>
      <c r="T139" s="862"/>
      <c r="U139" s="862"/>
      <c r="V139" s="863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856" t="s">
        <v>84</v>
      </c>
      <c r="B140" s="856"/>
      <c r="C140" s="856"/>
      <c r="D140" s="856"/>
      <c r="E140" s="856"/>
      <c r="F140" s="856"/>
      <c r="G140" s="856"/>
      <c r="H140" s="856"/>
      <c r="I140" s="856"/>
      <c r="J140" s="856"/>
      <c r="K140" s="856"/>
      <c r="L140" s="856"/>
      <c r="M140" s="856"/>
      <c r="N140" s="856"/>
      <c r="O140" s="856"/>
      <c r="P140" s="856"/>
      <c r="Q140" s="856"/>
      <c r="R140" s="856"/>
      <c r="S140" s="856"/>
      <c r="T140" s="856"/>
      <c r="U140" s="856"/>
      <c r="V140" s="856"/>
      <c r="W140" s="856"/>
      <c r="X140" s="856"/>
      <c r="Y140" s="856"/>
      <c r="Z140" s="856"/>
      <c r="AA140" s="66"/>
      <c r="AB140" s="66"/>
      <c r="AC140" s="80"/>
    </row>
    <row r="141" spans="1:68" ht="37.5" customHeight="1" x14ac:dyDescent="0.25">
      <c r="A141" s="63" t="s">
        <v>286</v>
      </c>
      <c r="B141" s="63" t="s">
        <v>287</v>
      </c>
      <c r="C141" s="36">
        <v>4301051360</v>
      </c>
      <c r="D141" s="857">
        <v>4607091385168</v>
      </c>
      <c r="E141" s="857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27" customHeight="1" x14ac:dyDescent="0.25">
      <c r="A142" s="63" t="s">
        <v>286</v>
      </c>
      <c r="B142" s="63" t="s">
        <v>289</v>
      </c>
      <c r="C142" s="36">
        <v>4301051625</v>
      </c>
      <c r="D142" s="857">
        <v>4607091385168</v>
      </c>
      <c r="E142" s="857"/>
      <c r="F142" s="62">
        <v>1.4</v>
      </c>
      <c r="G142" s="37">
        <v>6</v>
      </c>
      <c r="H142" s="62">
        <v>8.4</v>
      </c>
      <c r="I142" s="62">
        <v>8.9580000000000002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291</v>
      </c>
      <c r="B143" s="63" t="s">
        <v>292</v>
      </c>
      <c r="C143" s="36">
        <v>4301051742</v>
      </c>
      <c r="D143" s="857">
        <v>4680115884540</v>
      </c>
      <c r="E143" s="857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294</v>
      </c>
      <c r="B144" s="63" t="s">
        <v>295</v>
      </c>
      <c r="C144" s="36">
        <v>4301051362</v>
      </c>
      <c r="D144" s="857">
        <v>4607091383256</v>
      </c>
      <c r="E144" s="857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297</v>
      </c>
      <c r="B145" s="63" t="s">
        <v>298</v>
      </c>
      <c r="C145" s="36">
        <v>4301051358</v>
      </c>
      <c r="D145" s="857">
        <v>4607091385748</v>
      </c>
      <c r="E145" s="857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170</v>
      </c>
      <c r="M145" s="38" t="s">
        <v>88</v>
      </c>
      <c r="N145" s="38"/>
      <c r="O145" s="37">
        <v>45</v>
      </c>
      <c r="P145" s="9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171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299</v>
      </c>
      <c r="B146" s="63" t="s">
        <v>300</v>
      </c>
      <c r="C146" s="36">
        <v>4301051740</v>
      </c>
      <c r="D146" s="857">
        <v>4680115884533</v>
      </c>
      <c r="E146" s="857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93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302</v>
      </c>
      <c r="B147" s="63" t="s">
        <v>303</v>
      </c>
      <c r="C147" s="36">
        <v>4301051480</v>
      </c>
      <c r="D147" s="857">
        <v>4680115882645</v>
      </c>
      <c r="E147" s="857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856" t="s">
        <v>233</v>
      </c>
      <c r="B150" s="856"/>
      <c r="C150" s="856"/>
      <c r="D150" s="856"/>
      <c r="E150" s="856"/>
      <c r="F150" s="856"/>
      <c r="G150" s="856"/>
      <c r="H150" s="856"/>
      <c r="I150" s="856"/>
      <c r="J150" s="856"/>
      <c r="K150" s="856"/>
      <c r="L150" s="856"/>
      <c r="M150" s="856"/>
      <c r="N150" s="856"/>
      <c r="O150" s="856"/>
      <c r="P150" s="856"/>
      <c r="Q150" s="856"/>
      <c r="R150" s="856"/>
      <c r="S150" s="856"/>
      <c r="T150" s="856"/>
      <c r="U150" s="856"/>
      <c r="V150" s="856"/>
      <c r="W150" s="856"/>
      <c r="X150" s="856"/>
      <c r="Y150" s="856"/>
      <c r="Z150" s="856"/>
      <c r="AA150" s="66"/>
      <c r="AB150" s="66"/>
      <c r="AC150" s="80"/>
    </row>
    <row r="151" spans="1:68" ht="37.5" customHeight="1" x14ac:dyDescent="0.25">
      <c r="A151" s="63" t="s">
        <v>305</v>
      </c>
      <c r="B151" s="63" t="s">
        <v>306</v>
      </c>
      <c r="C151" s="36">
        <v>4301060356</v>
      </c>
      <c r="D151" s="857">
        <v>4680115882652</v>
      </c>
      <c r="E151" s="857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308</v>
      </c>
      <c r="B152" s="63" t="s">
        <v>309</v>
      </c>
      <c r="C152" s="36">
        <v>4301060309</v>
      </c>
      <c r="D152" s="857">
        <v>4680115880238</v>
      </c>
      <c r="E152" s="857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9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9"/>
      <c r="R152" s="859"/>
      <c r="S152" s="859"/>
      <c r="T152" s="86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64"/>
      <c r="B154" s="864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5"/>
      <c r="P154" s="861" t="s">
        <v>40</v>
      </c>
      <c r="Q154" s="862"/>
      <c r="R154" s="862"/>
      <c r="S154" s="862"/>
      <c r="T154" s="862"/>
      <c r="U154" s="862"/>
      <c r="V154" s="863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55" t="s">
        <v>311</v>
      </c>
      <c r="B155" s="855"/>
      <c r="C155" s="855"/>
      <c r="D155" s="855"/>
      <c r="E155" s="855"/>
      <c r="F155" s="855"/>
      <c r="G155" s="855"/>
      <c r="H155" s="855"/>
      <c r="I155" s="855"/>
      <c r="J155" s="855"/>
      <c r="K155" s="855"/>
      <c r="L155" s="855"/>
      <c r="M155" s="855"/>
      <c r="N155" s="855"/>
      <c r="O155" s="855"/>
      <c r="P155" s="855"/>
      <c r="Q155" s="855"/>
      <c r="R155" s="855"/>
      <c r="S155" s="855"/>
      <c r="T155" s="855"/>
      <c r="U155" s="855"/>
      <c r="V155" s="855"/>
      <c r="W155" s="855"/>
      <c r="X155" s="855"/>
      <c r="Y155" s="855"/>
      <c r="Z155" s="855"/>
      <c r="AA155" s="65"/>
      <c r="AB155" s="65"/>
      <c r="AC155" s="79"/>
    </row>
    <row r="156" spans="1:68" ht="14.25" customHeight="1" x14ac:dyDescent="0.25">
      <c r="A156" s="856" t="s">
        <v>135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6"/>
      <c r="AB156" s="66"/>
      <c r="AC156" s="80"/>
    </row>
    <row r="157" spans="1:68" ht="27" customHeight="1" x14ac:dyDescent="0.25">
      <c r="A157" s="63" t="s">
        <v>312</v>
      </c>
      <c r="B157" s="63" t="s">
        <v>313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312</v>
      </c>
      <c r="B158" s="63" t="s">
        <v>315</v>
      </c>
      <c r="C158" s="36">
        <v>4301011564</v>
      </c>
      <c r="D158" s="857">
        <v>4680115882577</v>
      </c>
      <c r="E158" s="857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9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59"/>
      <c r="R158" s="859"/>
      <c r="S158" s="859"/>
      <c r="T158" s="86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314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864"/>
      <c r="B160" s="864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5"/>
      <c r="P160" s="861" t="s">
        <v>40</v>
      </c>
      <c r="Q160" s="862"/>
      <c r="R160" s="862"/>
      <c r="S160" s="862"/>
      <c r="T160" s="862"/>
      <c r="U160" s="862"/>
      <c r="V160" s="863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856" t="s">
        <v>78</v>
      </c>
      <c r="B161" s="856"/>
      <c r="C161" s="856"/>
      <c r="D161" s="856"/>
      <c r="E161" s="856"/>
      <c r="F161" s="856"/>
      <c r="G161" s="856"/>
      <c r="H161" s="856"/>
      <c r="I161" s="856"/>
      <c r="J161" s="856"/>
      <c r="K161" s="856"/>
      <c r="L161" s="856"/>
      <c r="M161" s="856"/>
      <c r="N161" s="856"/>
      <c r="O161" s="856"/>
      <c r="P161" s="856"/>
      <c r="Q161" s="856"/>
      <c r="R161" s="856"/>
      <c r="S161" s="856"/>
      <c r="T161" s="856"/>
      <c r="U161" s="856"/>
      <c r="V161" s="856"/>
      <c r="W161" s="856"/>
      <c r="X161" s="856"/>
      <c r="Y161" s="856"/>
      <c r="Z161" s="856"/>
      <c r="AA161" s="66"/>
      <c r="AB161" s="66"/>
      <c r="AC161" s="80"/>
    </row>
    <row r="162" spans="1:68" ht="27" customHeight="1" x14ac:dyDescent="0.25">
      <c r="A162" s="63" t="s">
        <v>316</v>
      </c>
      <c r="B162" s="63" t="s">
        <v>317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316</v>
      </c>
      <c r="B163" s="63" t="s">
        <v>319</v>
      </c>
      <c r="C163" s="36">
        <v>4301031234</v>
      </c>
      <c r="D163" s="857">
        <v>4680115883444</v>
      </c>
      <c r="E163" s="857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59"/>
      <c r="R163" s="859"/>
      <c r="S163" s="859"/>
      <c r="T163" s="8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318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864"/>
      <c r="B165" s="864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5"/>
      <c r="P165" s="861" t="s">
        <v>40</v>
      </c>
      <c r="Q165" s="862"/>
      <c r="R165" s="862"/>
      <c r="S165" s="862"/>
      <c r="T165" s="862"/>
      <c r="U165" s="862"/>
      <c r="V165" s="863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856" t="s">
        <v>84</v>
      </c>
      <c r="B166" s="856"/>
      <c r="C166" s="856"/>
      <c r="D166" s="856"/>
      <c r="E166" s="856"/>
      <c r="F166" s="856"/>
      <c r="G166" s="856"/>
      <c r="H166" s="856"/>
      <c r="I166" s="856"/>
      <c r="J166" s="856"/>
      <c r="K166" s="856"/>
      <c r="L166" s="856"/>
      <c r="M166" s="856"/>
      <c r="N166" s="856"/>
      <c r="O166" s="856"/>
      <c r="P166" s="856"/>
      <c r="Q166" s="856"/>
      <c r="R166" s="856"/>
      <c r="S166" s="856"/>
      <c r="T166" s="856"/>
      <c r="U166" s="856"/>
      <c r="V166" s="856"/>
      <c r="W166" s="856"/>
      <c r="X166" s="856"/>
      <c r="Y166" s="856"/>
      <c r="Z166" s="856"/>
      <c r="AA166" s="66"/>
      <c r="AB166" s="66"/>
      <c r="AC166" s="80"/>
    </row>
    <row r="167" spans="1:68" ht="16.5" customHeight="1" x14ac:dyDescent="0.25">
      <c r="A167" s="63" t="s">
        <v>320</v>
      </c>
      <c r="B167" s="63" t="s">
        <v>321</v>
      </c>
      <c r="C167" s="36">
        <v>4301051477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320</v>
      </c>
      <c r="B168" s="63" t="s">
        <v>322</v>
      </c>
      <c r="C168" s="36">
        <v>4301051476</v>
      </c>
      <c r="D168" s="857">
        <v>4680115882584</v>
      </c>
      <c r="E168" s="857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9"/>
      <c r="R168" s="859"/>
      <c r="S168" s="859"/>
      <c r="T168" s="860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64"/>
      <c r="B170" s="864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5"/>
      <c r="P170" s="861" t="s">
        <v>40</v>
      </c>
      <c r="Q170" s="862"/>
      <c r="R170" s="862"/>
      <c r="S170" s="862"/>
      <c r="T170" s="862"/>
      <c r="U170" s="862"/>
      <c r="V170" s="86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55" t="s">
        <v>133</v>
      </c>
      <c r="B171" s="855"/>
      <c r="C171" s="855"/>
      <c r="D171" s="855"/>
      <c r="E171" s="855"/>
      <c r="F171" s="855"/>
      <c r="G171" s="855"/>
      <c r="H171" s="855"/>
      <c r="I171" s="855"/>
      <c r="J171" s="855"/>
      <c r="K171" s="855"/>
      <c r="L171" s="855"/>
      <c r="M171" s="855"/>
      <c r="N171" s="855"/>
      <c r="O171" s="855"/>
      <c r="P171" s="855"/>
      <c r="Q171" s="855"/>
      <c r="R171" s="855"/>
      <c r="S171" s="855"/>
      <c r="T171" s="855"/>
      <c r="U171" s="855"/>
      <c r="V171" s="855"/>
      <c r="W171" s="855"/>
      <c r="X171" s="855"/>
      <c r="Y171" s="855"/>
      <c r="Z171" s="855"/>
      <c r="AA171" s="65"/>
      <c r="AB171" s="65"/>
      <c r="AC171" s="79"/>
    </row>
    <row r="172" spans="1:68" ht="14.25" customHeight="1" x14ac:dyDescent="0.25">
      <c r="A172" s="856" t="s">
        <v>135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6"/>
      <c r="AB172" s="66"/>
      <c r="AC172" s="80"/>
    </row>
    <row r="173" spans="1:68" ht="27" customHeight="1" x14ac:dyDescent="0.25">
      <c r="A173" s="63" t="s">
        <v>323</v>
      </c>
      <c r="B173" s="63" t="s">
        <v>324</v>
      </c>
      <c r="C173" s="36">
        <v>4301011705</v>
      </c>
      <c r="D173" s="857">
        <v>4607091384604</v>
      </c>
      <c r="E173" s="857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9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9"/>
      <c r="R173" s="859"/>
      <c r="S173" s="859"/>
      <c r="T173" s="8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325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4"/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5"/>
      <c r="P175" s="861" t="s">
        <v>40</v>
      </c>
      <c r="Q175" s="862"/>
      <c r="R175" s="862"/>
      <c r="S175" s="862"/>
      <c r="T175" s="862"/>
      <c r="U175" s="862"/>
      <c r="V175" s="86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56" t="s">
        <v>78</v>
      </c>
      <c r="B176" s="856"/>
      <c r="C176" s="856"/>
      <c r="D176" s="856"/>
      <c r="E176" s="856"/>
      <c r="F176" s="856"/>
      <c r="G176" s="856"/>
      <c r="H176" s="856"/>
      <c r="I176" s="856"/>
      <c r="J176" s="856"/>
      <c r="K176" s="856"/>
      <c r="L176" s="856"/>
      <c r="M176" s="856"/>
      <c r="N176" s="856"/>
      <c r="O176" s="856"/>
      <c r="P176" s="856"/>
      <c r="Q176" s="856"/>
      <c r="R176" s="856"/>
      <c r="S176" s="856"/>
      <c r="T176" s="856"/>
      <c r="U176" s="856"/>
      <c r="V176" s="856"/>
      <c r="W176" s="856"/>
      <c r="X176" s="856"/>
      <c r="Y176" s="856"/>
      <c r="Z176" s="856"/>
      <c r="AA176" s="66"/>
      <c r="AB176" s="66"/>
      <c r="AC176" s="80"/>
    </row>
    <row r="177" spans="1:68" ht="16.5" customHeight="1" x14ac:dyDescent="0.25">
      <c r="A177" s="63" t="s">
        <v>326</v>
      </c>
      <c r="B177" s="63" t="s">
        <v>327</v>
      </c>
      <c r="C177" s="36">
        <v>4301030895</v>
      </c>
      <c r="D177" s="857">
        <v>4607091387667</v>
      </c>
      <c r="E177" s="857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9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329</v>
      </c>
      <c r="B178" s="63" t="s">
        <v>330</v>
      </c>
      <c r="C178" s="36">
        <v>4301030961</v>
      </c>
      <c r="D178" s="857">
        <v>4607091387636</v>
      </c>
      <c r="E178" s="857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332</v>
      </c>
      <c r="B179" s="63" t="s">
        <v>333</v>
      </c>
      <c r="C179" s="36">
        <v>4301030963</v>
      </c>
      <c r="D179" s="857">
        <v>4607091382426</v>
      </c>
      <c r="E179" s="857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335</v>
      </c>
      <c r="B180" s="63" t="s">
        <v>336</v>
      </c>
      <c r="C180" s="36">
        <v>4301030962</v>
      </c>
      <c r="D180" s="857">
        <v>4607091386547</v>
      </c>
      <c r="E180" s="857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337</v>
      </c>
      <c r="B181" s="63" t="s">
        <v>338</v>
      </c>
      <c r="C181" s="36">
        <v>4301030964</v>
      </c>
      <c r="D181" s="857">
        <v>4607091382464</v>
      </c>
      <c r="E181" s="857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9"/>
      <c r="R181" s="859"/>
      <c r="S181" s="859"/>
      <c r="T181" s="8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4"/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5"/>
      <c r="P183" s="861" t="s">
        <v>40</v>
      </c>
      <c r="Q183" s="862"/>
      <c r="R183" s="862"/>
      <c r="S183" s="862"/>
      <c r="T183" s="862"/>
      <c r="U183" s="862"/>
      <c r="V183" s="863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56" t="s">
        <v>84</v>
      </c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6"/>
      <c r="P184" s="856"/>
      <c r="Q184" s="856"/>
      <c r="R184" s="856"/>
      <c r="S184" s="856"/>
      <c r="T184" s="856"/>
      <c r="U184" s="856"/>
      <c r="V184" s="856"/>
      <c r="W184" s="856"/>
      <c r="X184" s="856"/>
      <c r="Y184" s="856"/>
      <c r="Z184" s="856"/>
      <c r="AA184" s="66"/>
      <c r="AB184" s="66"/>
      <c r="AC184" s="80"/>
    </row>
    <row r="185" spans="1:68" ht="27" customHeight="1" x14ac:dyDescent="0.25">
      <c r="A185" s="63" t="s">
        <v>339</v>
      </c>
      <c r="B185" s="63" t="s">
        <v>340</v>
      </c>
      <c r="C185" s="36">
        <v>4301051611</v>
      </c>
      <c r="D185" s="857">
        <v>4607091385304</v>
      </c>
      <c r="E185" s="857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9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342</v>
      </c>
      <c r="B186" s="63" t="s">
        <v>343</v>
      </c>
      <c r="C186" s="36">
        <v>4301051653</v>
      </c>
      <c r="D186" s="857">
        <v>4607091386264</v>
      </c>
      <c r="E186" s="857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345</v>
      </c>
      <c r="B187" s="63" t="s">
        <v>346</v>
      </c>
      <c r="C187" s="36">
        <v>4301051313</v>
      </c>
      <c r="D187" s="857">
        <v>4607091385427</v>
      </c>
      <c r="E187" s="857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9"/>
      <c r="R187" s="859"/>
      <c r="S187" s="859"/>
      <c r="T187" s="8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341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64"/>
      <c r="B189" s="864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5"/>
      <c r="P189" s="861" t="s">
        <v>40</v>
      </c>
      <c r="Q189" s="862"/>
      <c r="R189" s="862"/>
      <c r="S189" s="862"/>
      <c r="T189" s="862"/>
      <c r="U189" s="862"/>
      <c r="V189" s="863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54" t="s">
        <v>347</v>
      </c>
      <c r="B190" s="854"/>
      <c r="C190" s="854"/>
      <c r="D190" s="854"/>
      <c r="E190" s="854"/>
      <c r="F190" s="854"/>
      <c r="G190" s="854"/>
      <c r="H190" s="854"/>
      <c r="I190" s="854"/>
      <c r="J190" s="854"/>
      <c r="K190" s="854"/>
      <c r="L190" s="854"/>
      <c r="M190" s="854"/>
      <c r="N190" s="854"/>
      <c r="O190" s="854"/>
      <c r="P190" s="854"/>
      <c r="Q190" s="854"/>
      <c r="R190" s="854"/>
      <c r="S190" s="854"/>
      <c r="T190" s="854"/>
      <c r="U190" s="854"/>
      <c r="V190" s="854"/>
      <c r="W190" s="854"/>
      <c r="X190" s="854"/>
      <c r="Y190" s="854"/>
      <c r="Z190" s="854"/>
      <c r="AA190" s="54"/>
      <c r="AB190" s="54"/>
      <c r="AC190" s="54"/>
    </row>
    <row r="191" spans="1:68" ht="16.5" customHeight="1" x14ac:dyDescent="0.25">
      <c r="A191" s="855" t="s">
        <v>348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65"/>
      <c r="AB191" s="65"/>
      <c r="AC191" s="79"/>
    </row>
    <row r="192" spans="1:68" ht="14.25" customHeight="1" x14ac:dyDescent="0.25">
      <c r="A192" s="856" t="s">
        <v>191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349</v>
      </c>
      <c r="B193" s="63" t="s">
        <v>350</v>
      </c>
      <c r="C193" s="36">
        <v>4301020323</v>
      </c>
      <c r="D193" s="857">
        <v>4680115886223</v>
      </c>
      <c r="E193" s="857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351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864"/>
      <c r="B195" s="864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5"/>
      <c r="P195" s="861" t="s">
        <v>40</v>
      </c>
      <c r="Q195" s="862"/>
      <c r="R195" s="862"/>
      <c r="S195" s="862"/>
      <c r="T195" s="862"/>
      <c r="U195" s="862"/>
      <c r="V195" s="863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856" t="s">
        <v>78</v>
      </c>
      <c r="B196" s="856"/>
      <c r="C196" s="856"/>
      <c r="D196" s="856"/>
      <c r="E196" s="856"/>
      <c r="F196" s="856"/>
      <c r="G196" s="856"/>
      <c r="H196" s="856"/>
      <c r="I196" s="856"/>
      <c r="J196" s="856"/>
      <c r="K196" s="856"/>
      <c r="L196" s="856"/>
      <c r="M196" s="856"/>
      <c r="N196" s="856"/>
      <c r="O196" s="856"/>
      <c r="P196" s="856"/>
      <c r="Q196" s="856"/>
      <c r="R196" s="856"/>
      <c r="S196" s="856"/>
      <c r="T196" s="856"/>
      <c r="U196" s="856"/>
      <c r="V196" s="856"/>
      <c r="W196" s="856"/>
      <c r="X196" s="856"/>
      <c r="Y196" s="856"/>
      <c r="Z196" s="856"/>
      <c r="AA196" s="66"/>
      <c r="AB196" s="66"/>
      <c r="AC196" s="80"/>
    </row>
    <row r="197" spans="1:68" ht="27" customHeight="1" x14ac:dyDescent="0.25">
      <c r="A197" s="63" t="s">
        <v>352</v>
      </c>
      <c r="B197" s="63" t="s">
        <v>353</v>
      </c>
      <c r="C197" s="36">
        <v>4301031191</v>
      </c>
      <c r="D197" s="857">
        <v>4680115880993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354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355</v>
      </c>
      <c r="B198" s="63" t="s">
        <v>356</v>
      </c>
      <c r="C198" s="36">
        <v>4301031204</v>
      </c>
      <c r="D198" s="857">
        <v>4680115881761</v>
      </c>
      <c r="E198" s="857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4301031201</v>
      </c>
      <c r="D199" s="857">
        <v>4680115881563</v>
      </c>
      <c r="E199" s="857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4301031199</v>
      </c>
      <c r="D200" s="857">
        <v>4680115880986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4301031205</v>
      </c>
      <c r="D201" s="857">
        <v>4680115881785</v>
      </c>
      <c r="E201" s="857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4301031202</v>
      </c>
      <c r="D202" s="857">
        <v>4680115881679</v>
      </c>
      <c r="E202" s="857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360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367</v>
      </c>
      <c r="B203" s="63" t="s">
        <v>368</v>
      </c>
      <c r="C203" s="36">
        <v>4301031158</v>
      </c>
      <c r="D203" s="857">
        <v>4680115880191</v>
      </c>
      <c r="E203" s="857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360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4301031245</v>
      </c>
      <c r="D204" s="857">
        <v>4680115883963</v>
      </c>
      <c r="E204" s="857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9"/>
      <c r="R204" s="859"/>
      <c r="S204" s="859"/>
      <c r="T204" s="8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864"/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5"/>
      <c r="P206" s="861" t="s">
        <v>40</v>
      </c>
      <c r="Q206" s="862"/>
      <c r="R206" s="862"/>
      <c r="S206" s="862"/>
      <c r="T206" s="862"/>
      <c r="U206" s="862"/>
      <c r="V206" s="86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55" t="s">
        <v>372</v>
      </c>
      <c r="B207" s="855"/>
      <c r="C207" s="855"/>
      <c r="D207" s="855"/>
      <c r="E207" s="855"/>
      <c r="F207" s="855"/>
      <c r="G207" s="855"/>
      <c r="H207" s="855"/>
      <c r="I207" s="855"/>
      <c r="J207" s="855"/>
      <c r="K207" s="855"/>
      <c r="L207" s="855"/>
      <c r="M207" s="855"/>
      <c r="N207" s="855"/>
      <c r="O207" s="855"/>
      <c r="P207" s="855"/>
      <c r="Q207" s="855"/>
      <c r="R207" s="855"/>
      <c r="S207" s="855"/>
      <c r="T207" s="855"/>
      <c r="U207" s="855"/>
      <c r="V207" s="855"/>
      <c r="W207" s="855"/>
      <c r="X207" s="855"/>
      <c r="Y207" s="855"/>
      <c r="Z207" s="855"/>
      <c r="AA207" s="65"/>
      <c r="AB207" s="65"/>
      <c r="AC207" s="79"/>
    </row>
    <row r="208" spans="1:68" ht="14.25" customHeight="1" x14ac:dyDescent="0.25">
      <c r="A208" s="856" t="s">
        <v>135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6"/>
      <c r="AB208" s="66"/>
      <c r="AC208" s="80"/>
    </row>
    <row r="209" spans="1:68" ht="16.5" customHeight="1" x14ac:dyDescent="0.25">
      <c r="A209" s="63" t="s">
        <v>373</v>
      </c>
      <c r="B209" s="63" t="s">
        <v>374</v>
      </c>
      <c r="C209" s="36">
        <v>4301011450</v>
      </c>
      <c r="D209" s="857">
        <v>4680115881402</v>
      </c>
      <c r="E209" s="857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375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376</v>
      </c>
      <c r="B210" s="63" t="s">
        <v>377</v>
      </c>
      <c r="C210" s="36">
        <v>4301011767</v>
      </c>
      <c r="D210" s="857">
        <v>4680115881396</v>
      </c>
      <c r="E210" s="857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378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856" t="s">
        <v>191</v>
      </c>
      <c r="B213" s="856"/>
      <c r="C213" s="856"/>
      <c r="D213" s="856"/>
      <c r="E213" s="856"/>
      <c r="F213" s="856"/>
      <c r="G213" s="856"/>
      <c r="H213" s="856"/>
      <c r="I213" s="856"/>
      <c r="J213" s="856"/>
      <c r="K213" s="856"/>
      <c r="L213" s="856"/>
      <c r="M213" s="856"/>
      <c r="N213" s="856"/>
      <c r="O213" s="856"/>
      <c r="P213" s="856"/>
      <c r="Q213" s="856"/>
      <c r="R213" s="856"/>
      <c r="S213" s="856"/>
      <c r="T213" s="856"/>
      <c r="U213" s="856"/>
      <c r="V213" s="856"/>
      <c r="W213" s="856"/>
      <c r="X213" s="856"/>
      <c r="Y213" s="856"/>
      <c r="Z213" s="856"/>
      <c r="AA213" s="66"/>
      <c r="AB213" s="66"/>
      <c r="AC213" s="80"/>
    </row>
    <row r="214" spans="1:68" ht="16.5" customHeight="1" x14ac:dyDescent="0.25">
      <c r="A214" s="63" t="s">
        <v>379</v>
      </c>
      <c r="B214" s="63" t="s">
        <v>380</v>
      </c>
      <c r="C214" s="36">
        <v>4301020262</v>
      </c>
      <c r="D214" s="857">
        <v>4680115882935</v>
      </c>
      <c r="E214" s="857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382</v>
      </c>
      <c r="B215" s="63" t="s">
        <v>383</v>
      </c>
      <c r="C215" s="36">
        <v>4301020220</v>
      </c>
      <c r="D215" s="857">
        <v>4680115880764</v>
      </c>
      <c r="E215" s="857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202</v>
      </c>
      <c r="L215" s="37" t="s">
        <v>45</v>
      </c>
      <c r="M215" s="38" t="s">
        <v>139</v>
      </c>
      <c r="N215" s="38"/>
      <c r="O215" s="37">
        <v>50</v>
      </c>
      <c r="P215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381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864"/>
      <c r="B217" s="864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5"/>
      <c r="P217" s="861" t="s">
        <v>40</v>
      </c>
      <c r="Q217" s="862"/>
      <c r="R217" s="862"/>
      <c r="S217" s="862"/>
      <c r="T217" s="862"/>
      <c r="U217" s="862"/>
      <c r="V217" s="86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856" t="s">
        <v>78</v>
      </c>
      <c r="B218" s="856"/>
      <c r="C218" s="856"/>
      <c r="D218" s="856"/>
      <c r="E218" s="856"/>
      <c r="F218" s="856"/>
      <c r="G218" s="856"/>
      <c r="H218" s="856"/>
      <c r="I218" s="856"/>
      <c r="J218" s="856"/>
      <c r="K218" s="856"/>
      <c r="L218" s="856"/>
      <c r="M218" s="856"/>
      <c r="N218" s="856"/>
      <c r="O218" s="856"/>
      <c r="P218" s="856"/>
      <c r="Q218" s="856"/>
      <c r="R218" s="856"/>
      <c r="S218" s="856"/>
      <c r="T218" s="856"/>
      <c r="U218" s="856"/>
      <c r="V218" s="856"/>
      <c r="W218" s="856"/>
      <c r="X218" s="856"/>
      <c r="Y218" s="856"/>
      <c r="Z218" s="856"/>
      <c r="AA218" s="66"/>
      <c r="AB218" s="66"/>
      <c r="AC218" s="80"/>
    </row>
    <row r="219" spans="1:68" ht="27" customHeight="1" x14ac:dyDescent="0.25">
      <c r="A219" s="63" t="s">
        <v>384</v>
      </c>
      <c r="B219" s="63" t="s">
        <v>385</v>
      </c>
      <c r="C219" s="36">
        <v>4301031224</v>
      </c>
      <c r="D219" s="857">
        <v>4680115882683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4301031230</v>
      </c>
      <c r="D220" s="857">
        <v>4680115882690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4301031220</v>
      </c>
      <c r="D221" s="857">
        <v>4680115882669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4301031221</v>
      </c>
      <c r="D222" s="857">
        <v>4680115882676</v>
      </c>
      <c r="E222" s="857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4301031223</v>
      </c>
      <c r="D223" s="857">
        <v>4680115884014</v>
      </c>
      <c r="E223" s="857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386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4301031222</v>
      </c>
      <c r="D224" s="857">
        <v>4680115884007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4301031229</v>
      </c>
      <c r="D225" s="857">
        <v>4680115884038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4301031225</v>
      </c>
      <c r="D226" s="857">
        <v>4680115884021</v>
      </c>
      <c r="E226" s="857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64"/>
      <c r="B228" s="864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5"/>
      <c r="P228" s="861" t="s">
        <v>40</v>
      </c>
      <c r="Q228" s="862"/>
      <c r="R228" s="862"/>
      <c r="S228" s="862"/>
      <c r="T228" s="862"/>
      <c r="U228" s="862"/>
      <c r="V228" s="863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856" t="s">
        <v>84</v>
      </c>
      <c r="B229" s="856"/>
      <c r="C229" s="856"/>
      <c r="D229" s="856"/>
      <c r="E229" s="856"/>
      <c r="F229" s="856"/>
      <c r="G229" s="856"/>
      <c r="H229" s="856"/>
      <c r="I229" s="856"/>
      <c r="J229" s="856"/>
      <c r="K229" s="856"/>
      <c r="L229" s="856"/>
      <c r="M229" s="856"/>
      <c r="N229" s="856"/>
      <c r="O229" s="856"/>
      <c r="P229" s="856"/>
      <c r="Q229" s="856"/>
      <c r="R229" s="856"/>
      <c r="S229" s="856"/>
      <c r="T229" s="856"/>
      <c r="U229" s="856"/>
      <c r="V229" s="856"/>
      <c r="W229" s="856"/>
      <c r="X229" s="856"/>
      <c r="Y229" s="856"/>
      <c r="Z229" s="856"/>
      <c r="AA229" s="66"/>
      <c r="AB229" s="66"/>
      <c r="AC229" s="80"/>
    </row>
    <row r="230" spans="1:68" ht="37.5" customHeight="1" x14ac:dyDescent="0.25">
      <c r="A230" s="63" t="s">
        <v>404</v>
      </c>
      <c r="B230" s="63" t="s">
        <v>405</v>
      </c>
      <c r="C230" s="36">
        <v>4301051408</v>
      </c>
      <c r="D230" s="857">
        <v>4680115881594</v>
      </c>
      <c r="E230" s="857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406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407</v>
      </c>
      <c r="B231" s="63" t="s">
        <v>408</v>
      </c>
      <c r="C231" s="36">
        <v>4301051754</v>
      </c>
      <c r="D231" s="857">
        <v>4680115880962</v>
      </c>
      <c r="E231" s="857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410</v>
      </c>
      <c r="B232" s="63" t="s">
        <v>411</v>
      </c>
      <c r="C232" s="36">
        <v>4301051411</v>
      </c>
      <c r="D232" s="857">
        <v>4680115881617</v>
      </c>
      <c r="E232" s="857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4301051632</v>
      </c>
      <c r="D233" s="857">
        <v>4680115880573</v>
      </c>
      <c r="E233" s="857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416</v>
      </c>
      <c r="B234" s="63" t="s">
        <v>417</v>
      </c>
      <c r="C234" s="36">
        <v>4301051407</v>
      </c>
      <c r="D234" s="857">
        <v>4680115882195</v>
      </c>
      <c r="E234" s="857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418</v>
      </c>
      <c r="B235" s="63" t="s">
        <v>419</v>
      </c>
      <c r="C235" s="36">
        <v>4301051752</v>
      </c>
      <c r="D235" s="857">
        <v>4680115882607</v>
      </c>
      <c r="E235" s="857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178</v>
      </c>
      <c r="N235" s="38"/>
      <c r="O235" s="37">
        <v>45</v>
      </c>
      <c r="P235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4301051630</v>
      </c>
      <c r="D236" s="857">
        <v>4680115880092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4301051631</v>
      </c>
      <c r="D237" s="857">
        <v>4680115880221</v>
      </c>
      <c r="E237" s="857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4301051749</v>
      </c>
      <c r="D238" s="857">
        <v>4680115882942</v>
      </c>
      <c r="E238" s="857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428</v>
      </c>
      <c r="B239" s="63" t="s">
        <v>429</v>
      </c>
      <c r="C239" s="36">
        <v>4301051753</v>
      </c>
      <c r="D239" s="857">
        <v>4680115880504</v>
      </c>
      <c r="E239" s="857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409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430</v>
      </c>
      <c r="B240" s="63" t="s">
        <v>431</v>
      </c>
      <c r="C240" s="36">
        <v>4301051410</v>
      </c>
      <c r="D240" s="857">
        <v>4680115882164</v>
      </c>
      <c r="E240" s="857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864"/>
      <c r="B242" s="864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5"/>
      <c r="P242" s="861" t="s">
        <v>40</v>
      </c>
      <c r="Q242" s="862"/>
      <c r="R242" s="862"/>
      <c r="S242" s="862"/>
      <c r="T242" s="862"/>
      <c r="U242" s="862"/>
      <c r="V242" s="863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856" t="s">
        <v>233</v>
      </c>
      <c r="B243" s="856"/>
      <c r="C243" s="856"/>
      <c r="D243" s="856"/>
      <c r="E243" s="856"/>
      <c r="F243" s="856"/>
      <c r="G243" s="856"/>
      <c r="H243" s="856"/>
      <c r="I243" s="856"/>
      <c r="J243" s="856"/>
      <c r="K243" s="856"/>
      <c r="L243" s="856"/>
      <c r="M243" s="856"/>
      <c r="N243" s="856"/>
      <c r="O243" s="856"/>
      <c r="P243" s="856"/>
      <c r="Q243" s="856"/>
      <c r="R243" s="856"/>
      <c r="S243" s="856"/>
      <c r="T243" s="856"/>
      <c r="U243" s="856"/>
      <c r="V243" s="856"/>
      <c r="W243" s="856"/>
      <c r="X243" s="856"/>
      <c r="Y243" s="856"/>
      <c r="Z243" s="856"/>
      <c r="AA243" s="66"/>
      <c r="AB243" s="66"/>
      <c r="AC243" s="80"/>
    </row>
    <row r="244" spans="1:68" ht="16.5" customHeight="1" x14ac:dyDescent="0.25">
      <c r="A244" s="63" t="s">
        <v>433</v>
      </c>
      <c r="B244" s="63" t="s">
        <v>434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433</v>
      </c>
      <c r="B245" s="63" t="s">
        <v>436</v>
      </c>
      <c r="C245" s="36">
        <v>4301060360</v>
      </c>
      <c r="D245" s="857">
        <v>4680115882874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438</v>
      </c>
      <c r="B246" s="63" t="s">
        <v>439</v>
      </c>
      <c r="C246" s="36">
        <v>4301060359</v>
      </c>
      <c r="D246" s="857">
        <v>4680115884434</v>
      </c>
      <c r="E246" s="857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9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440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441</v>
      </c>
      <c r="B247" s="63" t="s">
        <v>442</v>
      </c>
      <c r="C247" s="36">
        <v>4301060375</v>
      </c>
      <c r="D247" s="857">
        <v>4680115880818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443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444</v>
      </c>
      <c r="B248" s="63" t="s">
        <v>445</v>
      </c>
      <c r="C248" s="36">
        <v>4301060389</v>
      </c>
      <c r="D248" s="857">
        <v>4680115880801</v>
      </c>
      <c r="E248" s="857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9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9"/>
      <c r="R248" s="859"/>
      <c r="S248" s="859"/>
      <c r="T248" s="8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446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864"/>
      <c r="B250" s="864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5"/>
      <c r="P250" s="861" t="s">
        <v>40</v>
      </c>
      <c r="Q250" s="862"/>
      <c r="R250" s="862"/>
      <c r="S250" s="862"/>
      <c r="T250" s="862"/>
      <c r="U250" s="862"/>
      <c r="V250" s="86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55" t="s">
        <v>447</v>
      </c>
      <c r="B251" s="855"/>
      <c r="C251" s="855"/>
      <c r="D251" s="855"/>
      <c r="E251" s="855"/>
      <c r="F251" s="855"/>
      <c r="G251" s="855"/>
      <c r="H251" s="855"/>
      <c r="I251" s="855"/>
      <c r="J251" s="855"/>
      <c r="K251" s="855"/>
      <c r="L251" s="855"/>
      <c r="M251" s="855"/>
      <c r="N251" s="855"/>
      <c r="O251" s="855"/>
      <c r="P251" s="855"/>
      <c r="Q251" s="855"/>
      <c r="R251" s="855"/>
      <c r="S251" s="855"/>
      <c r="T251" s="855"/>
      <c r="U251" s="855"/>
      <c r="V251" s="855"/>
      <c r="W251" s="855"/>
      <c r="X251" s="855"/>
      <c r="Y251" s="855"/>
      <c r="Z251" s="855"/>
      <c r="AA251" s="65"/>
      <c r="AB251" s="65"/>
      <c r="AC251" s="79"/>
    </row>
    <row r="252" spans="1:68" ht="14.25" customHeight="1" x14ac:dyDescent="0.25">
      <c r="A252" s="856" t="s">
        <v>135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6"/>
      <c r="AB252" s="66"/>
      <c r="AC252" s="80"/>
    </row>
    <row r="253" spans="1:68" ht="27" customHeight="1" x14ac:dyDescent="0.25">
      <c r="A253" s="63" t="s">
        <v>448</v>
      </c>
      <c r="B253" s="63" t="s">
        <v>449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4301011717</v>
      </c>
      <c r="D254" s="857">
        <v>4680115884274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4301011719</v>
      </c>
      <c r="D255" s="857">
        <v>4680115884298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456</v>
      </c>
      <c r="B257" s="63" t="s">
        <v>458</v>
      </c>
      <c r="C257" s="36">
        <v>4301011733</v>
      </c>
      <c r="D257" s="857">
        <v>4680115884250</v>
      </c>
      <c r="E257" s="857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460</v>
      </c>
      <c r="B258" s="63" t="s">
        <v>461</v>
      </c>
      <c r="C258" s="36">
        <v>4301011718</v>
      </c>
      <c r="D258" s="857">
        <v>4680115884281</v>
      </c>
      <c r="E258" s="857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463</v>
      </c>
      <c r="B259" s="63" t="s">
        <v>464</v>
      </c>
      <c r="C259" s="36">
        <v>4301011720</v>
      </c>
      <c r="D259" s="857">
        <v>4680115884199</v>
      </c>
      <c r="E259" s="857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465</v>
      </c>
      <c r="B260" s="63" t="s">
        <v>466</v>
      </c>
      <c r="C260" s="36">
        <v>4301011716</v>
      </c>
      <c r="D260" s="857">
        <v>4680115884267</v>
      </c>
      <c r="E260" s="8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9"/>
      <c r="R260" s="859"/>
      <c r="S260" s="859"/>
      <c r="T260" s="860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467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864"/>
      <c r="B262" s="864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5"/>
      <c r="P262" s="861" t="s">
        <v>40</v>
      </c>
      <c r="Q262" s="862"/>
      <c r="R262" s="862"/>
      <c r="S262" s="862"/>
      <c r="T262" s="862"/>
      <c r="U262" s="862"/>
      <c r="V262" s="863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55" t="s">
        <v>468</v>
      </c>
      <c r="B263" s="855"/>
      <c r="C263" s="855"/>
      <c r="D263" s="855"/>
      <c r="E263" s="855"/>
      <c r="F263" s="855"/>
      <c r="G263" s="855"/>
      <c r="H263" s="855"/>
      <c r="I263" s="855"/>
      <c r="J263" s="855"/>
      <c r="K263" s="855"/>
      <c r="L263" s="855"/>
      <c r="M263" s="855"/>
      <c r="N263" s="855"/>
      <c r="O263" s="855"/>
      <c r="P263" s="855"/>
      <c r="Q263" s="855"/>
      <c r="R263" s="855"/>
      <c r="S263" s="855"/>
      <c r="T263" s="855"/>
      <c r="U263" s="855"/>
      <c r="V263" s="855"/>
      <c r="W263" s="855"/>
      <c r="X263" s="855"/>
      <c r="Y263" s="855"/>
      <c r="Z263" s="855"/>
      <c r="AA263" s="65"/>
      <c r="AB263" s="65"/>
      <c r="AC263" s="79"/>
    </row>
    <row r="264" spans="1:68" ht="14.25" customHeight="1" x14ac:dyDescent="0.25">
      <c r="A264" s="856" t="s">
        <v>135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6"/>
      <c r="AB264" s="66"/>
      <c r="AC264" s="80"/>
    </row>
    <row r="265" spans="1:68" ht="27" customHeight="1" x14ac:dyDescent="0.25">
      <c r="A265" s="63" t="s">
        <v>469</v>
      </c>
      <c r="B265" s="63" t="s">
        <v>470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469</v>
      </c>
      <c r="B266" s="63" t="s">
        <v>471</v>
      </c>
      <c r="C266" s="36">
        <v>4301011826</v>
      </c>
      <c r="D266" s="857">
        <v>4680115884137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4301011724</v>
      </c>
      <c r="D267" s="857">
        <v>4680115884236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475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476</v>
      </c>
      <c r="B269" s="63" t="s">
        <v>478</v>
      </c>
      <c r="C269" s="36">
        <v>4301011721</v>
      </c>
      <c r="D269" s="857">
        <v>4680115884175</v>
      </c>
      <c r="E269" s="857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4301011824</v>
      </c>
      <c r="D270" s="857">
        <v>4680115884144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4301011963</v>
      </c>
      <c r="D271" s="857">
        <v>4680115885288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485</v>
      </c>
      <c r="B272" s="63" t="s">
        <v>486</v>
      </c>
      <c r="C272" s="36">
        <v>4301011726</v>
      </c>
      <c r="D272" s="857">
        <v>4680115884182</v>
      </c>
      <c r="E272" s="857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487</v>
      </c>
      <c r="B273" s="63" t="s">
        <v>488</v>
      </c>
      <c r="C273" s="36">
        <v>4301011722</v>
      </c>
      <c r="D273" s="857">
        <v>4680115884205</v>
      </c>
      <c r="E273" s="857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9"/>
      <c r="R273" s="859"/>
      <c r="S273" s="859"/>
      <c r="T273" s="860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856" t="s">
        <v>191</v>
      </c>
      <c r="B276" s="856"/>
      <c r="C276" s="856"/>
      <c r="D276" s="856"/>
      <c r="E276" s="856"/>
      <c r="F276" s="856"/>
      <c r="G276" s="856"/>
      <c r="H276" s="856"/>
      <c r="I276" s="856"/>
      <c r="J276" s="856"/>
      <c r="K276" s="856"/>
      <c r="L276" s="856"/>
      <c r="M276" s="856"/>
      <c r="N276" s="856"/>
      <c r="O276" s="856"/>
      <c r="P276" s="856"/>
      <c r="Q276" s="856"/>
      <c r="R276" s="856"/>
      <c r="S276" s="856"/>
      <c r="T276" s="856"/>
      <c r="U276" s="856"/>
      <c r="V276" s="856"/>
      <c r="W276" s="856"/>
      <c r="X276" s="856"/>
      <c r="Y276" s="856"/>
      <c r="Z276" s="856"/>
      <c r="AA276" s="66"/>
      <c r="AB276" s="66"/>
      <c r="AC276" s="80"/>
    </row>
    <row r="277" spans="1:68" ht="27" customHeight="1" x14ac:dyDescent="0.25">
      <c r="A277" s="63" t="s">
        <v>489</v>
      </c>
      <c r="B277" s="63" t="s">
        <v>490</v>
      </c>
      <c r="C277" s="36">
        <v>4301020340</v>
      </c>
      <c r="D277" s="857">
        <v>4680115885721</v>
      </c>
      <c r="E277" s="857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9"/>
      <c r="R277" s="859"/>
      <c r="S277" s="859"/>
      <c r="T277" s="86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491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64"/>
      <c r="B279" s="864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5"/>
      <c r="P279" s="861" t="s">
        <v>40</v>
      </c>
      <c r="Q279" s="862"/>
      <c r="R279" s="862"/>
      <c r="S279" s="862"/>
      <c r="T279" s="862"/>
      <c r="U279" s="862"/>
      <c r="V279" s="86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55" t="s">
        <v>492</v>
      </c>
      <c r="B280" s="855"/>
      <c r="C280" s="855"/>
      <c r="D280" s="855"/>
      <c r="E280" s="855"/>
      <c r="F280" s="855"/>
      <c r="G280" s="855"/>
      <c r="H280" s="855"/>
      <c r="I280" s="855"/>
      <c r="J280" s="855"/>
      <c r="K280" s="855"/>
      <c r="L280" s="855"/>
      <c r="M280" s="855"/>
      <c r="N280" s="855"/>
      <c r="O280" s="855"/>
      <c r="P280" s="855"/>
      <c r="Q280" s="855"/>
      <c r="R280" s="855"/>
      <c r="S280" s="855"/>
      <c r="T280" s="855"/>
      <c r="U280" s="855"/>
      <c r="V280" s="855"/>
      <c r="W280" s="855"/>
      <c r="X280" s="855"/>
      <c r="Y280" s="855"/>
      <c r="Z280" s="855"/>
      <c r="AA280" s="65"/>
      <c r="AB280" s="65"/>
      <c r="AC280" s="79"/>
    </row>
    <row r="281" spans="1:68" ht="14.25" customHeight="1" x14ac:dyDescent="0.25">
      <c r="A281" s="856" t="s">
        <v>135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6"/>
      <c r="AB281" s="66"/>
      <c r="AC281" s="80"/>
    </row>
    <row r="282" spans="1:68" ht="27" customHeight="1" x14ac:dyDescent="0.25">
      <c r="A282" s="63" t="s">
        <v>493</v>
      </c>
      <c r="B282" s="63" t="s">
        <v>494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88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496</v>
      </c>
      <c r="B283" s="63" t="s">
        <v>497</v>
      </c>
      <c r="C283" s="36">
        <v>4301011855</v>
      </c>
      <c r="D283" s="857">
        <v>4680115885837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499</v>
      </c>
      <c r="B284" s="63" t="s">
        <v>500</v>
      </c>
      <c r="C284" s="36">
        <v>4301011910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499</v>
      </c>
      <c r="B285" s="63" t="s">
        <v>502</v>
      </c>
      <c r="C285" s="36">
        <v>4301011850</v>
      </c>
      <c r="D285" s="857">
        <v>4680115885806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503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504</v>
      </c>
      <c r="B286" s="63" t="s">
        <v>505</v>
      </c>
      <c r="C286" s="36">
        <v>4301011313</v>
      </c>
      <c r="D286" s="857">
        <v>4607091385984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507</v>
      </c>
      <c r="B287" s="63" t="s">
        <v>508</v>
      </c>
      <c r="C287" s="36">
        <v>4301011853</v>
      </c>
      <c r="D287" s="857">
        <v>4680115885851</v>
      </c>
      <c r="E287" s="857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4301011319</v>
      </c>
      <c r="D288" s="857">
        <v>4607091387469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512</v>
      </c>
      <c r="B289" s="63" t="s">
        <v>513</v>
      </c>
      <c r="C289" s="36">
        <v>4301011852</v>
      </c>
      <c r="D289" s="857">
        <v>4680115885844</v>
      </c>
      <c r="E289" s="857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514</v>
      </c>
      <c r="B290" s="63" t="s">
        <v>515</v>
      </c>
      <c r="C290" s="36">
        <v>4301011316</v>
      </c>
      <c r="D290" s="857">
        <v>4607091387438</v>
      </c>
      <c r="E290" s="857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517</v>
      </c>
      <c r="B291" s="63" t="s">
        <v>518</v>
      </c>
      <c r="C291" s="36">
        <v>4301011851</v>
      </c>
      <c r="D291" s="857">
        <v>4680115885820</v>
      </c>
      <c r="E291" s="8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9"/>
      <c r="R291" s="859"/>
      <c r="S291" s="859"/>
      <c r="T291" s="8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503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864"/>
      <c r="B293" s="864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5"/>
      <c r="P293" s="861" t="s">
        <v>40</v>
      </c>
      <c r="Q293" s="862"/>
      <c r="R293" s="862"/>
      <c r="S293" s="862"/>
      <c r="T293" s="862"/>
      <c r="U293" s="862"/>
      <c r="V293" s="863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55" t="s">
        <v>519</v>
      </c>
      <c r="B294" s="855"/>
      <c r="C294" s="855"/>
      <c r="D294" s="855"/>
      <c r="E294" s="855"/>
      <c r="F294" s="855"/>
      <c r="G294" s="855"/>
      <c r="H294" s="855"/>
      <c r="I294" s="855"/>
      <c r="J294" s="855"/>
      <c r="K294" s="855"/>
      <c r="L294" s="855"/>
      <c r="M294" s="855"/>
      <c r="N294" s="855"/>
      <c r="O294" s="855"/>
      <c r="P294" s="855"/>
      <c r="Q294" s="855"/>
      <c r="R294" s="855"/>
      <c r="S294" s="855"/>
      <c r="T294" s="855"/>
      <c r="U294" s="855"/>
      <c r="V294" s="855"/>
      <c r="W294" s="855"/>
      <c r="X294" s="855"/>
      <c r="Y294" s="855"/>
      <c r="Z294" s="855"/>
      <c r="AA294" s="65"/>
      <c r="AB294" s="65"/>
      <c r="AC294" s="79"/>
    </row>
    <row r="295" spans="1:68" ht="14.25" customHeight="1" x14ac:dyDescent="0.25">
      <c r="A295" s="856" t="s">
        <v>135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6"/>
      <c r="AB295" s="66"/>
      <c r="AC295" s="80"/>
    </row>
    <row r="296" spans="1:68" ht="27" customHeight="1" x14ac:dyDescent="0.25">
      <c r="A296" s="63" t="s">
        <v>520</v>
      </c>
      <c r="B296" s="63" t="s">
        <v>521</v>
      </c>
      <c r="C296" s="36">
        <v>4301011876</v>
      </c>
      <c r="D296" s="857">
        <v>4680115885707</v>
      </c>
      <c r="E296" s="857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10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9"/>
      <c r="R296" s="859"/>
      <c r="S296" s="859"/>
      <c r="T296" s="860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459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864"/>
      <c r="B298" s="864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5"/>
      <c r="P298" s="861" t="s">
        <v>40</v>
      </c>
      <c r="Q298" s="862"/>
      <c r="R298" s="862"/>
      <c r="S298" s="862"/>
      <c r="T298" s="862"/>
      <c r="U298" s="862"/>
      <c r="V298" s="863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55" t="s">
        <v>522</v>
      </c>
      <c r="B299" s="855"/>
      <c r="C299" s="855"/>
      <c r="D299" s="855"/>
      <c r="E299" s="855"/>
      <c r="F299" s="855"/>
      <c r="G299" s="855"/>
      <c r="H299" s="855"/>
      <c r="I299" s="855"/>
      <c r="J299" s="855"/>
      <c r="K299" s="855"/>
      <c r="L299" s="855"/>
      <c r="M299" s="855"/>
      <c r="N299" s="855"/>
      <c r="O299" s="855"/>
      <c r="P299" s="855"/>
      <c r="Q299" s="855"/>
      <c r="R299" s="855"/>
      <c r="S299" s="855"/>
      <c r="T299" s="855"/>
      <c r="U299" s="855"/>
      <c r="V299" s="855"/>
      <c r="W299" s="855"/>
      <c r="X299" s="855"/>
      <c r="Y299" s="855"/>
      <c r="Z299" s="855"/>
      <c r="AA299" s="65"/>
      <c r="AB299" s="65"/>
      <c r="AC299" s="79"/>
    </row>
    <row r="300" spans="1:68" ht="14.25" customHeight="1" x14ac:dyDescent="0.25">
      <c r="A300" s="856" t="s">
        <v>135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6"/>
      <c r="AB300" s="66"/>
      <c r="AC300" s="80"/>
    </row>
    <row r="301" spans="1:68" ht="27" customHeight="1" x14ac:dyDescent="0.25">
      <c r="A301" s="63" t="s">
        <v>523</v>
      </c>
      <c r="B301" s="63" t="s">
        <v>524</v>
      </c>
      <c r="C301" s="36">
        <v>4301011223</v>
      </c>
      <c r="D301" s="857">
        <v>4607091383423</v>
      </c>
      <c r="E301" s="857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10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525</v>
      </c>
      <c r="B302" s="63" t="s">
        <v>526</v>
      </c>
      <c r="C302" s="36">
        <v>4301011879</v>
      </c>
      <c r="D302" s="857">
        <v>4680115885691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10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528</v>
      </c>
      <c r="B303" s="63" t="s">
        <v>529</v>
      </c>
      <c r="C303" s="36">
        <v>4301011878</v>
      </c>
      <c r="D303" s="857">
        <v>4680115885660</v>
      </c>
      <c r="E303" s="857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10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9"/>
      <c r="R303" s="859"/>
      <c r="S303" s="859"/>
      <c r="T303" s="860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530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64"/>
      <c r="B305" s="864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5"/>
      <c r="P305" s="861" t="s">
        <v>40</v>
      </c>
      <c r="Q305" s="862"/>
      <c r="R305" s="862"/>
      <c r="S305" s="862"/>
      <c r="T305" s="862"/>
      <c r="U305" s="862"/>
      <c r="V305" s="863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55" t="s">
        <v>531</v>
      </c>
      <c r="B306" s="855"/>
      <c r="C306" s="855"/>
      <c r="D306" s="855"/>
      <c r="E306" s="855"/>
      <c r="F306" s="855"/>
      <c r="G306" s="855"/>
      <c r="H306" s="855"/>
      <c r="I306" s="855"/>
      <c r="J306" s="855"/>
      <c r="K306" s="855"/>
      <c r="L306" s="855"/>
      <c r="M306" s="855"/>
      <c r="N306" s="855"/>
      <c r="O306" s="855"/>
      <c r="P306" s="855"/>
      <c r="Q306" s="855"/>
      <c r="R306" s="855"/>
      <c r="S306" s="855"/>
      <c r="T306" s="855"/>
      <c r="U306" s="855"/>
      <c r="V306" s="855"/>
      <c r="W306" s="855"/>
      <c r="X306" s="855"/>
      <c r="Y306" s="855"/>
      <c r="Z306" s="855"/>
      <c r="AA306" s="65"/>
      <c r="AB306" s="65"/>
      <c r="AC306" s="79"/>
    </row>
    <row r="307" spans="1:68" ht="14.25" customHeight="1" x14ac:dyDescent="0.25">
      <c r="A307" s="856" t="s">
        <v>84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6"/>
      <c r="AB307" s="66"/>
      <c r="AC307" s="80"/>
    </row>
    <row r="308" spans="1:68" ht="37.5" customHeight="1" x14ac:dyDescent="0.25">
      <c r="A308" s="63" t="s">
        <v>532</v>
      </c>
      <c r="B308" s="63" t="s">
        <v>533</v>
      </c>
      <c r="C308" s="36">
        <v>4301051409</v>
      </c>
      <c r="D308" s="857">
        <v>4680115881556</v>
      </c>
      <c r="E308" s="857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102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534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4301051506</v>
      </c>
      <c r="D309" s="857">
        <v>4680115881037</v>
      </c>
      <c r="E309" s="857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538</v>
      </c>
      <c r="B310" s="63" t="s">
        <v>539</v>
      </c>
      <c r="C310" s="36">
        <v>4301051893</v>
      </c>
      <c r="D310" s="857">
        <v>4680115886186</v>
      </c>
      <c r="E310" s="857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540</v>
      </c>
      <c r="B311" s="63" t="s">
        <v>541</v>
      </c>
      <c r="C311" s="36">
        <v>4301051487</v>
      </c>
      <c r="D311" s="857">
        <v>4680115881228</v>
      </c>
      <c r="E311" s="857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10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542</v>
      </c>
      <c r="B312" s="63" t="s">
        <v>543</v>
      </c>
      <c r="C312" s="36">
        <v>4301051384</v>
      </c>
      <c r="D312" s="857">
        <v>4680115881211</v>
      </c>
      <c r="E312" s="857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148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534</v>
      </c>
      <c r="AG312" s="78"/>
      <c r="AJ312" s="84" t="s">
        <v>149</v>
      </c>
      <c r="AK312" s="84">
        <v>28.8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544</v>
      </c>
      <c r="B313" s="63" t="s">
        <v>545</v>
      </c>
      <c r="C313" s="36">
        <v>4301051378</v>
      </c>
      <c r="D313" s="857">
        <v>4680115881020</v>
      </c>
      <c r="E313" s="857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10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9"/>
      <c r="R313" s="859"/>
      <c r="S313" s="859"/>
      <c r="T313" s="8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546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864"/>
      <c r="B315" s="864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5"/>
      <c r="P315" s="861" t="s">
        <v>40</v>
      </c>
      <c r="Q315" s="862"/>
      <c r="R315" s="862"/>
      <c r="S315" s="862"/>
      <c r="T315" s="862"/>
      <c r="U315" s="862"/>
      <c r="V315" s="863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55" t="s">
        <v>547</v>
      </c>
      <c r="B316" s="855"/>
      <c r="C316" s="855"/>
      <c r="D316" s="855"/>
      <c r="E316" s="855"/>
      <c r="F316" s="855"/>
      <c r="G316" s="855"/>
      <c r="H316" s="855"/>
      <c r="I316" s="855"/>
      <c r="J316" s="855"/>
      <c r="K316" s="855"/>
      <c r="L316" s="855"/>
      <c r="M316" s="855"/>
      <c r="N316" s="855"/>
      <c r="O316" s="855"/>
      <c r="P316" s="855"/>
      <c r="Q316" s="855"/>
      <c r="R316" s="855"/>
      <c r="S316" s="855"/>
      <c r="T316" s="855"/>
      <c r="U316" s="855"/>
      <c r="V316" s="855"/>
      <c r="W316" s="855"/>
      <c r="X316" s="855"/>
      <c r="Y316" s="855"/>
      <c r="Z316" s="855"/>
      <c r="AA316" s="65"/>
      <c r="AB316" s="65"/>
      <c r="AC316" s="79"/>
    </row>
    <row r="317" spans="1:68" ht="14.25" customHeight="1" x14ac:dyDescent="0.25">
      <c r="A317" s="856" t="s">
        <v>135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6"/>
      <c r="AB317" s="66"/>
      <c r="AC317" s="80"/>
    </row>
    <row r="318" spans="1:68" ht="27" customHeight="1" x14ac:dyDescent="0.25">
      <c r="A318" s="63" t="s">
        <v>548</v>
      </c>
      <c r="B318" s="63" t="s">
        <v>549</v>
      </c>
      <c r="C318" s="36">
        <v>4301011306</v>
      </c>
      <c r="D318" s="857">
        <v>4607091389296</v>
      </c>
      <c r="E318" s="857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10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9"/>
      <c r="R318" s="859"/>
      <c r="S318" s="859"/>
      <c r="T318" s="8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550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6" t="s">
        <v>78</v>
      </c>
      <c r="B321" s="856"/>
      <c r="C321" s="856"/>
      <c r="D321" s="856"/>
      <c r="E321" s="856"/>
      <c r="F321" s="856"/>
      <c r="G321" s="856"/>
      <c r="H321" s="856"/>
      <c r="I321" s="856"/>
      <c r="J321" s="856"/>
      <c r="K321" s="856"/>
      <c r="L321" s="856"/>
      <c r="M321" s="856"/>
      <c r="N321" s="856"/>
      <c r="O321" s="856"/>
      <c r="P321" s="856"/>
      <c r="Q321" s="856"/>
      <c r="R321" s="856"/>
      <c r="S321" s="856"/>
      <c r="T321" s="856"/>
      <c r="U321" s="856"/>
      <c r="V321" s="856"/>
      <c r="W321" s="856"/>
      <c r="X321" s="856"/>
      <c r="Y321" s="856"/>
      <c r="Z321" s="856"/>
      <c r="AA321" s="66"/>
      <c r="AB321" s="66"/>
      <c r="AC321" s="80"/>
    </row>
    <row r="322" spans="1:68" ht="27" customHeight="1" x14ac:dyDescent="0.25">
      <c r="A322" s="63" t="s">
        <v>551</v>
      </c>
      <c r="B322" s="63" t="s">
        <v>552</v>
      </c>
      <c r="C322" s="36">
        <v>4301031163</v>
      </c>
      <c r="D322" s="857">
        <v>4680115880344</v>
      </c>
      <c r="E322" s="857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103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9"/>
      <c r="R322" s="859"/>
      <c r="S322" s="859"/>
      <c r="T322" s="8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553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856" t="s">
        <v>84</v>
      </c>
      <c r="B325" s="856"/>
      <c r="C325" s="856"/>
      <c r="D325" s="856"/>
      <c r="E325" s="856"/>
      <c r="F325" s="856"/>
      <c r="G325" s="856"/>
      <c r="H325" s="856"/>
      <c r="I325" s="856"/>
      <c r="J325" s="856"/>
      <c r="K325" s="856"/>
      <c r="L325" s="856"/>
      <c r="M325" s="856"/>
      <c r="N325" s="856"/>
      <c r="O325" s="856"/>
      <c r="P325" s="856"/>
      <c r="Q325" s="856"/>
      <c r="R325" s="856"/>
      <c r="S325" s="856"/>
      <c r="T325" s="856"/>
      <c r="U325" s="856"/>
      <c r="V325" s="856"/>
      <c r="W325" s="856"/>
      <c r="X325" s="856"/>
      <c r="Y325" s="856"/>
      <c r="Z325" s="856"/>
      <c r="AA325" s="66"/>
      <c r="AB325" s="66"/>
      <c r="AC325" s="80"/>
    </row>
    <row r="326" spans="1:68" ht="37.5" customHeight="1" x14ac:dyDescent="0.25">
      <c r="A326" s="63" t="s">
        <v>554</v>
      </c>
      <c r="B326" s="63" t="s">
        <v>555</v>
      </c>
      <c r="C326" s="36">
        <v>4301051731</v>
      </c>
      <c r="D326" s="857">
        <v>4680115884618</v>
      </c>
      <c r="E326" s="857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10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9"/>
      <c r="R326" s="859"/>
      <c r="S326" s="859"/>
      <c r="T326" s="8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556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64"/>
      <c r="B328" s="864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5"/>
      <c r="P328" s="861" t="s">
        <v>40</v>
      </c>
      <c r="Q328" s="862"/>
      <c r="R328" s="862"/>
      <c r="S328" s="862"/>
      <c r="T328" s="862"/>
      <c r="U328" s="862"/>
      <c r="V328" s="86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55" t="s">
        <v>557</v>
      </c>
      <c r="B329" s="855"/>
      <c r="C329" s="855"/>
      <c r="D329" s="855"/>
      <c r="E329" s="855"/>
      <c r="F329" s="855"/>
      <c r="G329" s="855"/>
      <c r="H329" s="855"/>
      <c r="I329" s="855"/>
      <c r="J329" s="855"/>
      <c r="K329" s="855"/>
      <c r="L329" s="855"/>
      <c r="M329" s="855"/>
      <c r="N329" s="855"/>
      <c r="O329" s="855"/>
      <c r="P329" s="855"/>
      <c r="Q329" s="855"/>
      <c r="R329" s="855"/>
      <c r="S329" s="855"/>
      <c r="T329" s="855"/>
      <c r="U329" s="855"/>
      <c r="V329" s="855"/>
      <c r="W329" s="855"/>
      <c r="X329" s="855"/>
      <c r="Y329" s="855"/>
      <c r="Z329" s="855"/>
      <c r="AA329" s="65"/>
      <c r="AB329" s="65"/>
      <c r="AC329" s="79"/>
    </row>
    <row r="330" spans="1:68" ht="14.25" customHeight="1" x14ac:dyDescent="0.25">
      <c r="A330" s="856" t="s">
        <v>135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6"/>
      <c r="AB330" s="66"/>
      <c r="AC330" s="80"/>
    </row>
    <row r="331" spans="1:68" ht="27" customHeight="1" x14ac:dyDescent="0.25">
      <c r="A331" s="63" t="s">
        <v>558</v>
      </c>
      <c r="B331" s="63" t="s">
        <v>559</v>
      </c>
      <c r="C331" s="36">
        <v>4301011353</v>
      </c>
      <c r="D331" s="857">
        <v>4607091389807</v>
      </c>
      <c r="E331" s="85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103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9"/>
      <c r="R331" s="859"/>
      <c r="S331" s="859"/>
      <c r="T331" s="86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560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6" t="s">
        <v>78</v>
      </c>
      <c r="B334" s="856"/>
      <c r="C334" s="856"/>
      <c r="D334" s="856"/>
      <c r="E334" s="856"/>
      <c r="F334" s="856"/>
      <c r="G334" s="856"/>
      <c r="H334" s="856"/>
      <c r="I334" s="856"/>
      <c r="J334" s="856"/>
      <c r="K334" s="856"/>
      <c r="L334" s="856"/>
      <c r="M334" s="856"/>
      <c r="N334" s="856"/>
      <c r="O334" s="856"/>
      <c r="P334" s="856"/>
      <c r="Q334" s="856"/>
      <c r="R334" s="856"/>
      <c r="S334" s="856"/>
      <c r="T334" s="856"/>
      <c r="U334" s="856"/>
      <c r="V334" s="856"/>
      <c r="W334" s="856"/>
      <c r="X334" s="856"/>
      <c r="Y334" s="856"/>
      <c r="Z334" s="856"/>
      <c r="AA334" s="66"/>
      <c r="AB334" s="66"/>
      <c r="AC334" s="80"/>
    </row>
    <row r="335" spans="1:68" ht="27" customHeight="1" x14ac:dyDescent="0.25">
      <c r="A335" s="63" t="s">
        <v>561</v>
      </c>
      <c r="B335" s="63" t="s">
        <v>562</v>
      </c>
      <c r="C335" s="36">
        <v>4301031164</v>
      </c>
      <c r="D335" s="857">
        <v>4680115880481</v>
      </c>
      <c r="E335" s="857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103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9"/>
      <c r="R335" s="859"/>
      <c r="S335" s="859"/>
      <c r="T335" s="8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563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864"/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5"/>
      <c r="P337" s="861" t="s">
        <v>40</v>
      </c>
      <c r="Q337" s="862"/>
      <c r="R337" s="862"/>
      <c r="S337" s="862"/>
      <c r="T337" s="862"/>
      <c r="U337" s="862"/>
      <c r="V337" s="86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856" t="s">
        <v>84</v>
      </c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6"/>
      <c r="P338" s="856"/>
      <c r="Q338" s="856"/>
      <c r="R338" s="856"/>
      <c r="S338" s="856"/>
      <c r="T338" s="856"/>
      <c r="U338" s="856"/>
      <c r="V338" s="856"/>
      <c r="W338" s="856"/>
      <c r="X338" s="856"/>
      <c r="Y338" s="856"/>
      <c r="Z338" s="856"/>
      <c r="AA338" s="66"/>
      <c r="AB338" s="66"/>
      <c r="AC338" s="80"/>
    </row>
    <row r="339" spans="1:68" ht="27" customHeight="1" x14ac:dyDescent="0.25">
      <c r="A339" s="63" t="s">
        <v>564</v>
      </c>
      <c r="B339" s="63" t="s">
        <v>565</v>
      </c>
      <c r="C339" s="36">
        <v>4301051344</v>
      </c>
      <c r="D339" s="857">
        <v>4680115880412</v>
      </c>
      <c r="E339" s="857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10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567</v>
      </c>
      <c r="B340" s="63" t="s">
        <v>568</v>
      </c>
      <c r="C340" s="36">
        <v>4301051277</v>
      </c>
      <c r="D340" s="857">
        <v>4680115880511</v>
      </c>
      <c r="E340" s="857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10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9"/>
      <c r="R340" s="859"/>
      <c r="S340" s="859"/>
      <c r="T340" s="8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4"/>
      <c r="B342" s="864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5"/>
      <c r="P342" s="861" t="s">
        <v>40</v>
      </c>
      <c r="Q342" s="862"/>
      <c r="R342" s="862"/>
      <c r="S342" s="862"/>
      <c r="T342" s="862"/>
      <c r="U342" s="862"/>
      <c r="V342" s="863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55" t="s">
        <v>570</v>
      </c>
      <c r="B343" s="855"/>
      <c r="C343" s="855"/>
      <c r="D343" s="855"/>
      <c r="E343" s="855"/>
      <c r="F343" s="855"/>
      <c r="G343" s="855"/>
      <c r="H343" s="855"/>
      <c r="I343" s="855"/>
      <c r="J343" s="855"/>
      <c r="K343" s="855"/>
      <c r="L343" s="855"/>
      <c r="M343" s="855"/>
      <c r="N343" s="855"/>
      <c r="O343" s="855"/>
      <c r="P343" s="855"/>
      <c r="Q343" s="855"/>
      <c r="R343" s="855"/>
      <c r="S343" s="855"/>
      <c r="T343" s="855"/>
      <c r="U343" s="855"/>
      <c r="V343" s="855"/>
      <c r="W343" s="855"/>
      <c r="X343" s="855"/>
      <c r="Y343" s="855"/>
      <c r="Z343" s="855"/>
      <c r="AA343" s="65"/>
      <c r="AB343" s="65"/>
      <c r="AC343" s="79"/>
    </row>
    <row r="344" spans="1:68" ht="14.25" customHeight="1" x14ac:dyDescent="0.25">
      <c r="A344" s="856" t="s">
        <v>135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6"/>
      <c r="AB344" s="66"/>
      <c r="AC344" s="80"/>
    </row>
    <row r="345" spans="1:68" ht="27" customHeight="1" x14ac:dyDescent="0.25">
      <c r="A345" s="63" t="s">
        <v>571</v>
      </c>
      <c r="B345" s="63" t="s">
        <v>572</v>
      </c>
      <c r="C345" s="36">
        <v>4301011593</v>
      </c>
      <c r="D345" s="857">
        <v>4680115882973</v>
      </c>
      <c r="E345" s="857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10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9"/>
      <c r="R345" s="859"/>
      <c r="S345" s="859"/>
      <c r="T345" s="86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467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64"/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5"/>
      <c r="P347" s="861" t="s">
        <v>40</v>
      </c>
      <c r="Q347" s="862"/>
      <c r="R347" s="862"/>
      <c r="S347" s="862"/>
      <c r="T347" s="862"/>
      <c r="U347" s="862"/>
      <c r="V347" s="863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856" t="s">
        <v>78</v>
      </c>
      <c r="B348" s="856"/>
      <c r="C348" s="856"/>
      <c r="D348" s="856"/>
      <c r="E348" s="856"/>
      <c r="F348" s="856"/>
      <c r="G348" s="856"/>
      <c r="H348" s="856"/>
      <c r="I348" s="856"/>
      <c r="J348" s="856"/>
      <c r="K348" s="856"/>
      <c r="L348" s="856"/>
      <c r="M348" s="856"/>
      <c r="N348" s="856"/>
      <c r="O348" s="856"/>
      <c r="P348" s="856"/>
      <c r="Q348" s="856"/>
      <c r="R348" s="856"/>
      <c r="S348" s="856"/>
      <c r="T348" s="856"/>
      <c r="U348" s="856"/>
      <c r="V348" s="856"/>
      <c r="W348" s="856"/>
      <c r="X348" s="856"/>
      <c r="Y348" s="856"/>
      <c r="Z348" s="856"/>
      <c r="AA348" s="66"/>
      <c r="AB348" s="66"/>
      <c r="AC348" s="80"/>
    </row>
    <row r="349" spans="1:68" ht="27" customHeight="1" x14ac:dyDescent="0.25">
      <c r="A349" s="63" t="s">
        <v>573</v>
      </c>
      <c r="B349" s="63" t="s">
        <v>574</v>
      </c>
      <c r="C349" s="36">
        <v>4301031305</v>
      </c>
      <c r="D349" s="857">
        <v>4607091389845</v>
      </c>
      <c r="E349" s="857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4301031306</v>
      </c>
      <c r="D350" s="857">
        <v>4680115882881</v>
      </c>
      <c r="E350" s="857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10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9"/>
      <c r="R350" s="859"/>
      <c r="S350" s="859"/>
      <c r="T350" s="860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575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856" t="s">
        <v>84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37.5" customHeight="1" x14ac:dyDescent="0.25">
      <c r="A354" s="63" t="s">
        <v>578</v>
      </c>
      <c r="B354" s="63" t="s">
        <v>579</v>
      </c>
      <c r="C354" s="36">
        <v>4301051517</v>
      </c>
      <c r="D354" s="857">
        <v>4680115883390</v>
      </c>
      <c r="E354" s="857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10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580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4"/>
      <c r="B355" s="864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5"/>
      <c r="P355" s="861" t="s">
        <v>40</v>
      </c>
      <c r="Q355" s="862"/>
      <c r="R355" s="862"/>
      <c r="S355" s="862"/>
      <c r="T355" s="862"/>
      <c r="U355" s="862"/>
      <c r="V355" s="863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4"/>
      <c r="B356" s="864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5"/>
      <c r="P356" s="861" t="s">
        <v>40</v>
      </c>
      <c r="Q356" s="862"/>
      <c r="R356" s="862"/>
      <c r="S356" s="862"/>
      <c r="T356" s="862"/>
      <c r="U356" s="862"/>
      <c r="V356" s="863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5" t="s">
        <v>581</v>
      </c>
      <c r="B357" s="855"/>
      <c r="C357" s="855"/>
      <c r="D357" s="855"/>
      <c r="E357" s="855"/>
      <c r="F357" s="855"/>
      <c r="G357" s="855"/>
      <c r="H357" s="855"/>
      <c r="I357" s="855"/>
      <c r="J357" s="855"/>
      <c r="K357" s="855"/>
      <c r="L357" s="855"/>
      <c r="M357" s="855"/>
      <c r="N357" s="855"/>
      <c r="O357" s="855"/>
      <c r="P357" s="855"/>
      <c r="Q357" s="855"/>
      <c r="R357" s="855"/>
      <c r="S357" s="855"/>
      <c r="T357" s="855"/>
      <c r="U357" s="855"/>
      <c r="V357" s="855"/>
      <c r="W357" s="855"/>
      <c r="X357" s="855"/>
      <c r="Y357" s="855"/>
      <c r="Z357" s="855"/>
      <c r="AA357" s="65"/>
      <c r="AB357" s="65"/>
      <c r="AC357" s="79"/>
    </row>
    <row r="358" spans="1:68" ht="14.25" customHeight="1" x14ac:dyDescent="0.25">
      <c r="A358" s="856" t="s">
        <v>135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4301012024</v>
      </c>
      <c r="D359" s="857">
        <v>4680115885615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4301011911</v>
      </c>
      <c r="D360" s="857">
        <v>4680115885554</v>
      </c>
      <c r="E360" s="857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585</v>
      </c>
      <c r="B361" s="63" t="s">
        <v>588</v>
      </c>
      <c r="C361" s="36">
        <v>4301012016</v>
      </c>
      <c r="D361" s="857">
        <v>4680115885554</v>
      </c>
      <c r="E361" s="857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170</v>
      </c>
      <c r="M361" s="38" t="s">
        <v>88</v>
      </c>
      <c r="N361" s="38"/>
      <c r="O361" s="37">
        <v>55</v>
      </c>
      <c r="P361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171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590</v>
      </c>
      <c r="B362" s="63" t="s">
        <v>591</v>
      </c>
      <c r="C362" s="36">
        <v>4301011858</v>
      </c>
      <c r="D362" s="857">
        <v>4680115885646</v>
      </c>
      <c r="E362" s="857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4301011857</v>
      </c>
      <c r="D363" s="857">
        <v>4680115885622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584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4301011573</v>
      </c>
      <c r="D364" s="857">
        <v>4680115881938</v>
      </c>
      <c r="E364" s="857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598</v>
      </c>
      <c r="B365" s="63" t="s">
        <v>599</v>
      </c>
      <c r="C365" s="36">
        <v>4301010944</v>
      </c>
      <c r="D365" s="857">
        <v>4607091387346</v>
      </c>
      <c r="E365" s="8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10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9"/>
      <c r="R365" s="859"/>
      <c r="S365" s="859"/>
      <c r="T365" s="86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601</v>
      </c>
      <c r="B366" s="63" t="s">
        <v>602</v>
      </c>
      <c r="C366" s="36">
        <v>4301011323</v>
      </c>
      <c r="D366" s="857">
        <v>4607091386011</v>
      </c>
      <c r="E366" s="857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89</v>
      </c>
      <c r="L366" s="37" t="s">
        <v>45</v>
      </c>
      <c r="M366" s="38" t="s">
        <v>88</v>
      </c>
      <c r="N366" s="38"/>
      <c r="O366" s="37">
        <v>55</v>
      </c>
      <c r="P366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603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604</v>
      </c>
      <c r="B367" s="63" t="s">
        <v>605</v>
      </c>
      <c r="C367" s="36">
        <v>4301011859</v>
      </c>
      <c r="D367" s="857">
        <v>4680115885608</v>
      </c>
      <c r="E367" s="857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89</v>
      </c>
      <c r="L367" s="37" t="s">
        <v>45</v>
      </c>
      <c r="M367" s="38" t="s">
        <v>139</v>
      </c>
      <c r="N367" s="38"/>
      <c r="O367" s="37">
        <v>55</v>
      </c>
      <c r="P367" s="10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589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864"/>
      <c r="B368" s="864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5"/>
      <c r="P368" s="861" t="s">
        <v>40</v>
      </c>
      <c r="Q368" s="862"/>
      <c r="R368" s="862"/>
      <c r="S368" s="862"/>
      <c r="T368" s="862"/>
      <c r="U368" s="862"/>
      <c r="V368" s="863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64"/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5"/>
      <c r="P369" s="861" t="s">
        <v>40</v>
      </c>
      <c r="Q369" s="862"/>
      <c r="R369" s="862"/>
      <c r="S369" s="862"/>
      <c r="T369" s="862"/>
      <c r="U369" s="862"/>
      <c r="V369" s="863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856" t="s">
        <v>78</v>
      </c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6"/>
      <c r="P370" s="856"/>
      <c r="Q370" s="856"/>
      <c r="R370" s="856"/>
      <c r="S370" s="856"/>
      <c r="T370" s="856"/>
      <c r="U370" s="856"/>
      <c r="V370" s="856"/>
      <c r="W370" s="856"/>
      <c r="X370" s="856"/>
      <c r="Y370" s="856"/>
      <c r="Z370" s="856"/>
      <c r="AA370" s="66"/>
      <c r="AB370" s="66"/>
      <c r="AC370" s="80"/>
    </row>
    <row r="371" spans="1:68" ht="27" customHeight="1" x14ac:dyDescent="0.25">
      <c r="A371" s="63" t="s">
        <v>606</v>
      </c>
      <c r="B371" s="63" t="s">
        <v>607</v>
      </c>
      <c r="C371" s="36">
        <v>4301030878</v>
      </c>
      <c r="D371" s="857">
        <v>4607091387193</v>
      </c>
      <c r="E371" s="857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609</v>
      </c>
      <c r="B372" s="63" t="s">
        <v>610</v>
      </c>
      <c r="C372" s="36">
        <v>4301031153</v>
      </c>
      <c r="D372" s="857">
        <v>4607091387230</v>
      </c>
      <c r="E372" s="857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9"/>
      <c r="R372" s="859"/>
      <c r="S372" s="859"/>
      <c r="T372" s="86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612</v>
      </c>
      <c r="B373" s="63" t="s">
        <v>613</v>
      </c>
      <c r="C373" s="36">
        <v>4301031154</v>
      </c>
      <c r="D373" s="857">
        <v>4607091387292</v>
      </c>
      <c r="E373" s="857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615</v>
      </c>
      <c r="B374" s="63" t="s">
        <v>616</v>
      </c>
      <c r="C374" s="36">
        <v>4301031152</v>
      </c>
      <c r="D374" s="857">
        <v>4607091387285</v>
      </c>
      <c r="E374" s="857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864"/>
      <c r="B375" s="864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5"/>
      <c r="P375" s="861" t="s">
        <v>40</v>
      </c>
      <c r="Q375" s="862"/>
      <c r="R375" s="862"/>
      <c r="S375" s="862"/>
      <c r="T375" s="862"/>
      <c r="U375" s="862"/>
      <c r="V375" s="86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864"/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5"/>
      <c r="P376" s="861" t="s">
        <v>40</v>
      </c>
      <c r="Q376" s="862"/>
      <c r="R376" s="862"/>
      <c r="S376" s="862"/>
      <c r="T376" s="862"/>
      <c r="U376" s="862"/>
      <c r="V376" s="86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856" t="s">
        <v>84</v>
      </c>
      <c r="B377" s="856"/>
      <c r="C377" s="856"/>
      <c r="D377" s="856"/>
      <c r="E377" s="856"/>
      <c r="F377" s="856"/>
      <c r="G377" s="856"/>
      <c r="H377" s="856"/>
      <c r="I377" s="856"/>
      <c r="J377" s="856"/>
      <c r="K377" s="856"/>
      <c r="L377" s="856"/>
      <c r="M377" s="856"/>
      <c r="N377" s="856"/>
      <c r="O377" s="856"/>
      <c r="P377" s="856"/>
      <c r="Q377" s="856"/>
      <c r="R377" s="856"/>
      <c r="S377" s="856"/>
      <c r="T377" s="856"/>
      <c r="U377" s="856"/>
      <c r="V377" s="856"/>
      <c r="W377" s="856"/>
      <c r="X377" s="856"/>
      <c r="Y377" s="856"/>
      <c r="Z377" s="856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857">
        <v>4607091387766</v>
      </c>
      <c r="E378" s="857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1000</v>
      </c>
      <c r="Y378" s="55">
        <f t="shared" ref="Y378:Y383" si="77">IFERROR(IF(X378="",0,CEILING((X378/$H378),1)*$H378),"")</f>
        <v>1006.1999999999999</v>
      </c>
      <c r="Z378" s="41">
        <f>IFERROR(IF(Y378=0,"",ROUNDUP(Y378/H378,0)*0.02175),"")</f>
        <v>2.8057499999999997</v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1071.5384615384617</v>
      </c>
      <c r="BN378" s="78">
        <f t="shared" ref="BN378:BN383" si="79">IFERROR(Y378*I378/H378,"0")</f>
        <v>1078.182</v>
      </c>
      <c r="BO378" s="78">
        <f t="shared" ref="BO378:BO383" si="80">IFERROR(1/J378*(X378/H378),"0")</f>
        <v>2.2893772893772892</v>
      </c>
      <c r="BP378" s="78">
        <f t="shared" ref="BP378:BP383" si="81">IFERROR(1/J378*(Y378/H378),"0")</f>
        <v>2.3035714285714284</v>
      </c>
    </row>
    <row r="379" spans="1:68" ht="37.5" customHeight="1" x14ac:dyDescent="0.25">
      <c r="A379" s="63" t="s">
        <v>620</v>
      </c>
      <c r="B379" s="63" t="s">
        <v>621</v>
      </c>
      <c r="C379" s="36">
        <v>4301051116</v>
      </c>
      <c r="D379" s="857">
        <v>4607091387957</v>
      </c>
      <c r="E379" s="857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623</v>
      </c>
      <c r="B380" s="63" t="s">
        <v>624</v>
      </c>
      <c r="C380" s="36">
        <v>4301051115</v>
      </c>
      <c r="D380" s="857">
        <v>4607091387964</v>
      </c>
      <c r="E380" s="857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626</v>
      </c>
      <c r="B381" s="63" t="s">
        <v>627</v>
      </c>
      <c r="C381" s="36">
        <v>4301051705</v>
      </c>
      <c r="D381" s="857">
        <v>4680115884588</v>
      </c>
      <c r="E381" s="857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9"/>
      <c r="R381" s="859"/>
      <c r="S381" s="859"/>
      <c r="T381" s="86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629</v>
      </c>
      <c r="B382" s="63" t="s">
        <v>630</v>
      </c>
      <c r="C382" s="36">
        <v>4301051130</v>
      </c>
      <c r="D382" s="857">
        <v>4607091387537</v>
      </c>
      <c r="E382" s="857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632</v>
      </c>
      <c r="B383" s="63" t="s">
        <v>633</v>
      </c>
      <c r="C383" s="36">
        <v>4301051132</v>
      </c>
      <c r="D383" s="857">
        <v>4607091387513</v>
      </c>
      <c r="E383" s="857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864"/>
      <c r="B384" s="864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5"/>
      <c r="P384" s="861" t="s">
        <v>40</v>
      </c>
      <c r="Q384" s="862"/>
      <c r="R384" s="862"/>
      <c r="S384" s="862"/>
      <c r="T384" s="862"/>
      <c r="U384" s="862"/>
      <c r="V384" s="863"/>
      <c r="W384" s="42" t="s">
        <v>39</v>
      </c>
      <c r="X384" s="43">
        <f>IFERROR(X378/H378,"0")+IFERROR(X379/H379,"0")+IFERROR(X380/H380,"0")+IFERROR(X381/H381,"0")+IFERROR(X382/H382,"0")+IFERROR(X383/H383,"0")</f>
        <v>128.2051282051282</v>
      </c>
      <c r="Y384" s="43">
        <f>IFERROR(Y378/H378,"0")+IFERROR(Y379/H379,"0")+IFERROR(Y380/H380,"0")+IFERROR(Y381/H381,"0")+IFERROR(Y382/H382,"0")+IFERROR(Y383/H383,"0")</f>
        <v>129</v>
      </c>
      <c r="Z384" s="43">
        <f>IFERROR(IF(Z378="",0,Z378),"0")+IFERROR(IF(Z379="",0,Z379),"0")+IFERROR(IF(Z380="",0,Z380),"0")+IFERROR(IF(Z381="",0,Z381),"0")+IFERROR(IF(Z382="",0,Z382),"0")+IFERROR(IF(Z383="",0,Z383),"0")</f>
        <v>2.8057499999999997</v>
      </c>
      <c r="AA384" s="67"/>
      <c r="AB384" s="67"/>
      <c r="AC384" s="67"/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0</v>
      </c>
      <c r="X385" s="43">
        <f>IFERROR(SUM(X378:X383),"0")</f>
        <v>1000</v>
      </c>
      <c r="Y385" s="43">
        <f>IFERROR(SUM(Y378:Y383),"0")</f>
        <v>1006.1999999999999</v>
      </c>
      <c r="Z385" s="42"/>
      <c r="AA385" s="67"/>
      <c r="AB385" s="67"/>
      <c r="AC385" s="67"/>
    </row>
    <row r="386" spans="1:68" ht="14.25" customHeight="1" x14ac:dyDescent="0.25">
      <c r="A386" s="856" t="s">
        <v>233</v>
      </c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6"/>
      <c r="P386" s="856"/>
      <c r="Q386" s="856"/>
      <c r="R386" s="856"/>
      <c r="S386" s="856"/>
      <c r="T386" s="856"/>
      <c r="U386" s="856"/>
      <c r="V386" s="856"/>
      <c r="W386" s="856"/>
      <c r="X386" s="856"/>
      <c r="Y386" s="856"/>
      <c r="Z386" s="856"/>
      <c r="AA386" s="66"/>
      <c r="AB386" s="66"/>
      <c r="AC386" s="80"/>
    </row>
    <row r="387" spans="1:68" ht="37.5" customHeight="1" x14ac:dyDescent="0.25">
      <c r="A387" s="63" t="s">
        <v>635</v>
      </c>
      <c r="B387" s="63" t="s">
        <v>636</v>
      </c>
      <c r="C387" s="36">
        <v>4301060379</v>
      </c>
      <c r="D387" s="857">
        <v>4607091380880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638</v>
      </c>
      <c r="B388" s="63" t="s">
        <v>639</v>
      </c>
      <c r="C388" s="36">
        <v>4301060308</v>
      </c>
      <c r="D388" s="857">
        <v>4607091384482</v>
      </c>
      <c r="E388" s="857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642</v>
      </c>
      <c r="C389" s="36">
        <v>4301060325</v>
      </c>
      <c r="D389" s="857">
        <v>4607091380897</v>
      </c>
      <c r="E389" s="857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4"/>
      <c r="B390" s="864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5"/>
      <c r="P390" s="861" t="s">
        <v>40</v>
      </c>
      <c r="Q390" s="862"/>
      <c r="R390" s="862"/>
      <c r="S390" s="862"/>
      <c r="T390" s="862"/>
      <c r="U390" s="862"/>
      <c r="V390" s="86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4"/>
      <c r="B391" s="864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5"/>
      <c r="P391" s="861" t="s">
        <v>40</v>
      </c>
      <c r="Q391" s="862"/>
      <c r="R391" s="862"/>
      <c r="S391" s="862"/>
      <c r="T391" s="862"/>
      <c r="U391" s="862"/>
      <c r="V391" s="86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856" t="s">
        <v>124</v>
      </c>
      <c r="B392" s="856"/>
      <c r="C392" s="856"/>
      <c r="D392" s="856"/>
      <c r="E392" s="856"/>
      <c r="F392" s="856"/>
      <c r="G392" s="856"/>
      <c r="H392" s="856"/>
      <c r="I392" s="856"/>
      <c r="J392" s="856"/>
      <c r="K392" s="856"/>
      <c r="L392" s="856"/>
      <c r="M392" s="856"/>
      <c r="N392" s="856"/>
      <c r="O392" s="856"/>
      <c r="P392" s="856"/>
      <c r="Q392" s="856"/>
      <c r="R392" s="856"/>
      <c r="S392" s="856"/>
      <c r="T392" s="856"/>
      <c r="U392" s="856"/>
      <c r="V392" s="856"/>
      <c r="W392" s="856"/>
      <c r="X392" s="856"/>
      <c r="Y392" s="856"/>
      <c r="Z392" s="856"/>
      <c r="AA392" s="66"/>
      <c r="AB392" s="66"/>
      <c r="AC392" s="80"/>
    </row>
    <row r="393" spans="1:68" ht="16.5" customHeight="1" x14ac:dyDescent="0.25">
      <c r="A393" s="63" t="s">
        <v>644</v>
      </c>
      <c r="B393" s="63" t="s">
        <v>645</v>
      </c>
      <c r="C393" s="36">
        <v>4301030232</v>
      </c>
      <c r="D393" s="857">
        <v>4607091388374</v>
      </c>
      <c r="E393" s="857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1066" t="s">
        <v>646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4301030235</v>
      </c>
      <c r="D394" s="857">
        <v>4607091388381</v>
      </c>
      <c r="E394" s="857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1067" t="s">
        <v>650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651</v>
      </c>
      <c r="B395" s="63" t="s">
        <v>652</v>
      </c>
      <c r="C395" s="36">
        <v>4301032015</v>
      </c>
      <c r="D395" s="857">
        <v>4607091383102</v>
      </c>
      <c r="E395" s="857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654</v>
      </c>
      <c r="B396" s="63" t="s">
        <v>655</v>
      </c>
      <c r="C396" s="36">
        <v>4301030233</v>
      </c>
      <c r="D396" s="857">
        <v>4607091388404</v>
      </c>
      <c r="E396" s="857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4"/>
      <c r="B397" s="864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5"/>
      <c r="P397" s="861" t="s">
        <v>40</v>
      </c>
      <c r="Q397" s="862"/>
      <c r="R397" s="862"/>
      <c r="S397" s="862"/>
      <c r="T397" s="862"/>
      <c r="U397" s="862"/>
      <c r="V397" s="863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6" t="s">
        <v>656</v>
      </c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6"/>
      <c r="P399" s="856"/>
      <c r="Q399" s="856"/>
      <c r="R399" s="856"/>
      <c r="S399" s="856"/>
      <c r="T399" s="856"/>
      <c r="U399" s="856"/>
      <c r="V399" s="856"/>
      <c r="W399" s="856"/>
      <c r="X399" s="856"/>
      <c r="Y399" s="856"/>
      <c r="Z399" s="856"/>
      <c r="AA399" s="66"/>
      <c r="AB399" s="66"/>
      <c r="AC399" s="80"/>
    </row>
    <row r="400" spans="1:68" ht="16.5" customHeight="1" x14ac:dyDescent="0.25">
      <c r="A400" s="63" t="s">
        <v>657</v>
      </c>
      <c r="B400" s="63" t="s">
        <v>658</v>
      </c>
      <c r="C400" s="36">
        <v>4301180007</v>
      </c>
      <c r="D400" s="857">
        <v>4680115881808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202</v>
      </c>
      <c r="L400" s="37" t="s">
        <v>45</v>
      </c>
      <c r="M400" s="38" t="s">
        <v>660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661</v>
      </c>
      <c r="B401" s="63" t="s">
        <v>662</v>
      </c>
      <c r="C401" s="36">
        <v>4301180006</v>
      </c>
      <c r="D401" s="857">
        <v>4680115881822</v>
      </c>
      <c r="E401" s="857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202</v>
      </c>
      <c r="L401" s="37" t="s">
        <v>45</v>
      </c>
      <c r="M401" s="38" t="s">
        <v>660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9"/>
      <c r="R401" s="859"/>
      <c r="S401" s="859"/>
      <c r="T401" s="8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663</v>
      </c>
      <c r="B402" s="63" t="s">
        <v>664</v>
      </c>
      <c r="C402" s="36">
        <v>4301180001</v>
      </c>
      <c r="D402" s="857">
        <v>4680115880016</v>
      </c>
      <c r="E402" s="857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202</v>
      </c>
      <c r="L402" s="37" t="s">
        <v>45</v>
      </c>
      <c r="M402" s="38" t="s">
        <v>660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5" t="s">
        <v>665</v>
      </c>
      <c r="B405" s="855"/>
      <c r="C405" s="855"/>
      <c r="D405" s="855"/>
      <c r="E405" s="855"/>
      <c r="F405" s="855"/>
      <c r="G405" s="855"/>
      <c r="H405" s="855"/>
      <c r="I405" s="855"/>
      <c r="J405" s="855"/>
      <c r="K405" s="855"/>
      <c r="L405" s="855"/>
      <c r="M405" s="855"/>
      <c r="N405" s="855"/>
      <c r="O405" s="855"/>
      <c r="P405" s="855"/>
      <c r="Q405" s="855"/>
      <c r="R405" s="855"/>
      <c r="S405" s="855"/>
      <c r="T405" s="855"/>
      <c r="U405" s="855"/>
      <c r="V405" s="855"/>
      <c r="W405" s="855"/>
      <c r="X405" s="855"/>
      <c r="Y405" s="855"/>
      <c r="Z405" s="855"/>
      <c r="AA405" s="65"/>
      <c r="AB405" s="65"/>
      <c r="AC405" s="79"/>
    </row>
    <row r="406" spans="1:68" ht="14.25" customHeight="1" x14ac:dyDescent="0.25">
      <c r="A406" s="856" t="s">
        <v>78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6"/>
      <c r="AB406" s="66"/>
      <c r="AC406" s="80"/>
    </row>
    <row r="407" spans="1:68" ht="27" customHeight="1" x14ac:dyDescent="0.25">
      <c r="A407" s="63" t="s">
        <v>666</v>
      </c>
      <c r="B407" s="63" t="s">
        <v>667</v>
      </c>
      <c r="C407" s="36">
        <v>4301031066</v>
      </c>
      <c r="D407" s="857">
        <v>4607091383836</v>
      </c>
      <c r="E407" s="857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4"/>
      <c r="B408" s="864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5"/>
      <c r="P408" s="861" t="s">
        <v>40</v>
      </c>
      <c r="Q408" s="862"/>
      <c r="R408" s="862"/>
      <c r="S408" s="862"/>
      <c r="T408" s="862"/>
      <c r="U408" s="862"/>
      <c r="V408" s="8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6" t="s">
        <v>84</v>
      </c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6"/>
      <c r="P410" s="856"/>
      <c r="Q410" s="856"/>
      <c r="R410" s="856"/>
      <c r="S410" s="856"/>
      <c r="T410" s="856"/>
      <c r="U410" s="856"/>
      <c r="V410" s="856"/>
      <c r="W410" s="856"/>
      <c r="X410" s="856"/>
      <c r="Y410" s="856"/>
      <c r="Z410" s="856"/>
      <c r="AA410" s="66"/>
      <c r="AB410" s="66"/>
      <c r="AC410" s="80"/>
    </row>
    <row r="411" spans="1:68" ht="37.5" customHeight="1" x14ac:dyDescent="0.25">
      <c r="A411" s="63" t="s">
        <v>669</v>
      </c>
      <c r="B411" s="63" t="s">
        <v>670</v>
      </c>
      <c r="C411" s="36">
        <v>4301051142</v>
      </c>
      <c r="D411" s="857">
        <v>4607091387919</v>
      </c>
      <c r="E411" s="857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672</v>
      </c>
      <c r="B412" s="63" t="s">
        <v>673</v>
      </c>
      <c r="C412" s="36">
        <v>4301051461</v>
      </c>
      <c r="D412" s="857">
        <v>4680115883604</v>
      </c>
      <c r="E412" s="857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9"/>
      <c r="R412" s="859"/>
      <c r="S412" s="859"/>
      <c r="T412" s="8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675</v>
      </c>
      <c r="B413" s="63" t="s">
        <v>676</v>
      </c>
      <c r="C413" s="36">
        <v>4301051485</v>
      </c>
      <c r="D413" s="857">
        <v>4680115883567</v>
      </c>
      <c r="E413" s="857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9"/>
      <c r="R413" s="859"/>
      <c r="S413" s="859"/>
      <c r="T413" s="8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4"/>
      <c r="B414" s="864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5"/>
      <c r="P414" s="861" t="s">
        <v>40</v>
      </c>
      <c r="Q414" s="862"/>
      <c r="R414" s="862"/>
      <c r="S414" s="862"/>
      <c r="T414" s="862"/>
      <c r="U414" s="862"/>
      <c r="V414" s="863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4"/>
      <c r="B415" s="864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5"/>
      <c r="P415" s="861" t="s">
        <v>40</v>
      </c>
      <c r="Q415" s="862"/>
      <c r="R415" s="862"/>
      <c r="S415" s="862"/>
      <c r="T415" s="862"/>
      <c r="U415" s="862"/>
      <c r="V415" s="863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4" t="s">
        <v>678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54"/>
      <c r="AB416" s="54"/>
      <c r="AC416" s="54"/>
    </row>
    <row r="417" spans="1:68" ht="16.5" customHeight="1" x14ac:dyDescent="0.25">
      <c r="A417" s="855" t="s">
        <v>679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65"/>
      <c r="AB417" s="65"/>
      <c r="AC417" s="79"/>
    </row>
    <row r="418" spans="1:68" ht="14.25" customHeight="1" x14ac:dyDescent="0.25">
      <c r="A418" s="856" t="s">
        <v>135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6"/>
      <c r="AB418" s="66"/>
      <c r="AC418" s="80"/>
    </row>
    <row r="419" spans="1:68" ht="27" customHeight="1" x14ac:dyDescent="0.25">
      <c r="A419" s="63" t="s">
        <v>680</v>
      </c>
      <c r="B419" s="63" t="s">
        <v>681</v>
      </c>
      <c r="C419" s="36">
        <v>4301011946</v>
      </c>
      <c r="D419" s="857">
        <v>4680115884847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45</v>
      </c>
      <c r="M419" s="38" t="s">
        <v>167</v>
      </c>
      <c r="N419" s="38"/>
      <c r="O419" s="37">
        <v>60</v>
      </c>
      <c r="P419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680</v>
      </c>
      <c r="B420" s="63" t="s">
        <v>683</v>
      </c>
      <c r="C420" s="36">
        <v>4301011869</v>
      </c>
      <c r="D420" s="857">
        <v>4680115884847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170</v>
      </c>
      <c r="M420" s="38" t="s">
        <v>82</v>
      </c>
      <c r="N420" s="38"/>
      <c r="O420" s="37">
        <v>60</v>
      </c>
      <c r="P420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171</v>
      </c>
      <c r="AK420" s="84">
        <v>720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4301011947</v>
      </c>
      <c r="D421" s="857">
        <v>4680115884854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45</v>
      </c>
      <c r="M421" s="38" t="s">
        <v>167</v>
      </c>
      <c r="N421" s="38"/>
      <c r="O421" s="37">
        <v>60</v>
      </c>
      <c r="P421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685</v>
      </c>
      <c r="B422" s="63" t="s">
        <v>687</v>
      </c>
      <c r="C422" s="36">
        <v>4301011870</v>
      </c>
      <c r="D422" s="857">
        <v>4680115884854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170</v>
      </c>
      <c r="M422" s="38" t="s">
        <v>82</v>
      </c>
      <c r="N422" s="38"/>
      <c r="O422" s="37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171</v>
      </c>
      <c r="AK422" s="84">
        <v>720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4301011339</v>
      </c>
      <c r="D423" s="857">
        <v>4607091383997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45</v>
      </c>
      <c r="M423" s="38" t="s">
        <v>82</v>
      </c>
      <c r="N423" s="38"/>
      <c r="O423" s="37">
        <v>60</v>
      </c>
      <c r="P423" s="10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692</v>
      </c>
      <c r="B424" s="63" t="s">
        <v>693</v>
      </c>
      <c r="C424" s="36">
        <v>4301011943</v>
      </c>
      <c r="D424" s="857">
        <v>4680115884830</v>
      </c>
      <c r="E424" s="857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167</v>
      </c>
      <c r="N424" s="38"/>
      <c r="O424" s="37">
        <v>60</v>
      </c>
      <c r="P424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682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692</v>
      </c>
      <c r="B425" s="63" t="s">
        <v>694</v>
      </c>
      <c r="C425" s="36">
        <v>4301011867</v>
      </c>
      <c r="D425" s="857">
        <v>4680115884830</v>
      </c>
      <c r="E425" s="857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170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171</v>
      </c>
      <c r="AK425" s="84">
        <v>720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4301011433</v>
      </c>
      <c r="D426" s="857">
        <v>4680115882638</v>
      </c>
      <c r="E426" s="857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4301011952</v>
      </c>
      <c r="D427" s="857">
        <v>4680115884922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688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701</v>
      </c>
      <c r="B428" s="63" t="s">
        <v>702</v>
      </c>
      <c r="C428" s="36">
        <v>4301011866</v>
      </c>
      <c r="D428" s="857">
        <v>4680115884878</v>
      </c>
      <c r="E428" s="857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10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704</v>
      </c>
      <c r="B429" s="63" t="s">
        <v>705</v>
      </c>
      <c r="C429" s="36">
        <v>4301011868</v>
      </c>
      <c r="D429" s="857">
        <v>4680115884861</v>
      </c>
      <c r="E429" s="857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695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191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706</v>
      </c>
      <c r="B433" s="63" t="s">
        <v>707</v>
      </c>
      <c r="C433" s="36">
        <v>4301020178</v>
      </c>
      <c r="D433" s="857">
        <v>4607091383980</v>
      </c>
      <c r="E433" s="857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170</v>
      </c>
      <c r="M433" s="38" t="s">
        <v>139</v>
      </c>
      <c r="N433" s="38"/>
      <c r="O433" s="37">
        <v>50</v>
      </c>
      <c r="P433" s="10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171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709</v>
      </c>
      <c r="B434" s="63" t="s">
        <v>710</v>
      </c>
      <c r="C434" s="36">
        <v>4301020179</v>
      </c>
      <c r="D434" s="857">
        <v>4607091384178</v>
      </c>
      <c r="E434" s="857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10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64"/>
      <c r="B435" s="864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5"/>
      <c r="P435" s="861" t="s">
        <v>40</v>
      </c>
      <c r="Q435" s="862"/>
      <c r="R435" s="862"/>
      <c r="S435" s="862"/>
      <c r="T435" s="862"/>
      <c r="U435" s="862"/>
      <c r="V435" s="863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64"/>
      <c r="B436" s="864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5"/>
      <c r="P436" s="861" t="s">
        <v>40</v>
      </c>
      <c r="Q436" s="862"/>
      <c r="R436" s="862"/>
      <c r="S436" s="862"/>
      <c r="T436" s="862"/>
      <c r="U436" s="862"/>
      <c r="V436" s="863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56" t="s">
        <v>84</v>
      </c>
      <c r="B437" s="856"/>
      <c r="C437" s="856"/>
      <c r="D437" s="856"/>
      <c r="E437" s="856"/>
      <c r="F437" s="856"/>
      <c r="G437" s="856"/>
      <c r="H437" s="856"/>
      <c r="I437" s="856"/>
      <c r="J437" s="856"/>
      <c r="K437" s="856"/>
      <c r="L437" s="856"/>
      <c r="M437" s="856"/>
      <c r="N437" s="856"/>
      <c r="O437" s="856"/>
      <c r="P437" s="856"/>
      <c r="Q437" s="856"/>
      <c r="R437" s="856"/>
      <c r="S437" s="856"/>
      <c r="T437" s="856"/>
      <c r="U437" s="856"/>
      <c r="V437" s="856"/>
      <c r="W437" s="856"/>
      <c r="X437" s="856"/>
      <c r="Y437" s="856"/>
      <c r="Z437" s="856"/>
      <c r="AA437" s="66"/>
      <c r="AB437" s="66"/>
      <c r="AC437" s="80"/>
    </row>
    <row r="438" spans="1:68" ht="27" customHeight="1" x14ac:dyDescent="0.25">
      <c r="A438" s="63" t="s">
        <v>711</v>
      </c>
      <c r="B438" s="63" t="s">
        <v>712</v>
      </c>
      <c r="C438" s="36">
        <v>4301051639</v>
      </c>
      <c r="D438" s="857">
        <v>4607091383928</v>
      </c>
      <c r="E438" s="857"/>
      <c r="F438" s="62">
        <v>1.3</v>
      </c>
      <c r="G438" s="37">
        <v>6</v>
      </c>
      <c r="H438" s="62">
        <v>7.8</v>
      </c>
      <c r="I438" s="62">
        <v>8.3699999999999992</v>
      </c>
      <c r="J438" s="37">
        <v>56</v>
      </c>
      <c r="K438" s="37" t="s">
        <v>140</v>
      </c>
      <c r="L438" s="37" t="s">
        <v>45</v>
      </c>
      <c r="M438" s="38" t="s">
        <v>82</v>
      </c>
      <c r="N438" s="38"/>
      <c r="O438" s="37">
        <v>40</v>
      </c>
      <c r="P438" s="10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859"/>
      <c r="R438" s="859"/>
      <c r="S438" s="859"/>
      <c r="T438" s="8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713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711</v>
      </c>
      <c r="B439" s="63" t="s">
        <v>714</v>
      </c>
      <c r="C439" s="36">
        <v>4301051903</v>
      </c>
      <c r="D439" s="857">
        <v>4607091383928</v>
      </c>
      <c r="E439" s="857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140</v>
      </c>
      <c r="L439" s="37" t="s">
        <v>45</v>
      </c>
      <c r="M439" s="38" t="s">
        <v>88</v>
      </c>
      <c r="N439" s="38"/>
      <c r="O439" s="37">
        <v>40</v>
      </c>
      <c r="P439" s="1091" t="s">
        <v>715</v>
      </c>
      <c r="Q439" s="859"/>
      <c r="R439" s="859"/>
      <c r="S439" s="859"/>
      <c r="T439" s="860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37.5" customHeight="1" x14ac:dyDescent="0.25">
      <c r="A440" s="63" t="s">
        <v>717</v>
      </c>
      <c r="B440" s="63" t="s">
        <v>718</v>
      </c>
      <c r="C440" s="36">
        <v>4301051636</v>
      </c>
      <c r="D440" s="857">
        <v>4607091384260</v>
      </c>
      <c r="E440" s="857"/>
      <c r="F440" s="62">
        <v>1.3</v>
      </c>
      <c r="G440" s="37">
        <v>6</v>
      </c>
      <c r="H440" s="62">
        <v>7.8</v>
      </c>
      <c r="I440" s="62">
        <v>8.3640000000000008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40</v>
      </c>
      <c r="P440" s="109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717</v>
      </c>
      <c r="B441" s="63" t="s">
        <v>720</v>
      </c>
      <c r="C441" s="36">
        <v>4301051897</v>
      </c>
      <c r="D441" s="857">
        <v>4607091384260</v>
      </c>
      <c r="E441" s="857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140</v>
      </c>
      <c r="L441" s="37" t="s">
        <v>45</v>
      </c>
      <c r="M441" s="38" t="s">
        <v>88</v>
      </c>
      <c r="N441" s="38"/>
      <c r="O441" s="37">
        <v>40</v>
      </c>
      <c r="P441" s="1093" t="s">
        <v>721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856" t="s">
        <v>233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723</v>
      </c>
      <c r="B445" s="63" t="s">
        <v>724</v>
      </c>
      <c r="C445" s="36">
        <v>4301060314</v>
      </c>
      <c r="D445" s="857">
        <v>4607091384673</v>
      </c>
      <c r="E445" s="857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10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723</v>
      </c>
      <c r="B446" s="63" t="s">
        <v>726</v>
      </c>
      <c r="C446" s="36">
        <v>4301060345</v>
      </c>
      <c r="D446" s="857">
        <v>4607091384673</v>
      </c>
      <c r="E446" s="857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10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723</v>
      </c>
      <c r="B447" s="63" t="s">
        <v>728</v>
      </c>
      <c r="C447" s="36">
        <v>4301060439</v>
      </c>
      <c r="D447" s="857">
        <v>4607091384673</v>
      </c>
      <c r="E447" s="857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1096" t="s">
        <v>729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864"/>
      <c r="B448" s="864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5"/>
      <c r="P448" s="861" t="s">
        <v>40</v>
      </c>
      <c r="Q448" s="862"/>
      <c r="R448" s="862"/>
      <c r="S448" s="862"/>
      <c r="T448" s="862"/>
      <c r="U448" s="862"/>
      <c r="V448" s="863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864"/>
      <c r="B449" s="864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5"/>
      <c r="P449" s="861" t="s">
        <v>40</v>
      </c>
      <c r="Q449" s="862"/>
      <c r="R449" s="862"/>
      <c r="S449" s="862"/>
      <c r="T449" s="862"/>
      <c r="U449" s="862"/>
      <c r="V449" s="863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55" t="s">
        <v>731</v>
      </c>
      <c r="B450" s="855"/>
      <c r="C450" s="855"/>
      <c r="D450" s="855"/>
      <c r="E450" s="855"/>
      <c r="F450" s="855"/>
      <c r="G450" s="855"/>
      <c r="H450" s="855"/>
      <c r="I450" s="855"/>
      <c r="J450" s="855"/>
      <c r="K450" s="855"/>
      <c r="L450" s="855"/>
      <c r="M450" s="855"/>
      <c r="N450" s="855"/>
      <c r="O450" s="855"/>
      <c r="P450" s="855"/>
      <c r="Q450" s="855"/>
      <c r="R450" s="855"/>
      <c r="S450" s="855"/>
      <c r="T450" s="855"/>
      <c r="U450" s="855"/>
      <c r="V450" s="855"/>
      <c r="W450" s="855"/>
      <c r="X450" s="855"/>
      <c r="Y450" s="855"/>
      <c r="Z450" s="855"/>
      <c r="AA450" s="65"/>
      <c r="AB450" s="65"/>
      <c r="AC450" s="79"/>
    </row>
    <row r="451" spans="1:68" ht="14.25" customHeight="1" x14ac:dyDescent="0.25">
      <c r="A451" s="856" t="s">
        <v>135</v>
      </c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6"/>
      <c r="P451" s="856"/>
      <c r="Q451" s="856"/>
      <c r="R451" s="856"/>
      <c r="S451" s="856"/>
      <c r="T451" s="856"/>
      <c r="U451" s="856"/>
      <c r="V451" s="856"/>
      <c r="W451" s="856"/>
      <c r="X451" s="856"/>
      <c r="Y451" s="856"/>
      <c r="Z451" s="856"/>
      <c r="AA451" s="66"/>
      <c r="AB451" s="66"/>
      <c r="AC451" s="80"/>
    </row>
    <row r="452" spans="1:68" ht="27" customHeight="1" x14ac:dyDescent="0.25">
      <c r="A452" s="63" t="s">
        <v>732</v>
      </c>
      <c r="B452" s="63" t="s">
        <v>733</v>
      </c>
      <c r="C452" s="36">
        <v>4301011873</v>
      </c>
      <c r="D452" s="857">
        <v>4680115881907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732</v>
      </c>
      <c r="B453" s="63" t="s">
        <v>735</v>
      </c>
      <c r="C453" s="36">
        <v>4301011483</v>
      </c>
      <c r="D453" s="857">
        <v>4680115881907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4301011872</v>
      </c>
      <c r="D454" s="857">
        <v>4680115883925</v>
      </c>
      <c r="E454" s="857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737</v>
      </c>
      <c r="B455" s="63" t="s">
        <v>739</v>
      </c>
      <c r="C455" s="36">
        <v>4301011655</v>
      </c>
      <c r="D455" s="857">
        <v>4680115883925</v>
      </c>
      <c r="E455" s="857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11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740</v>
      </c>
      <c r="B456" s="63" t="s">
        <v>741</v>
      </c>
      <c r="C456" s="36">
        <v>4301011312</v>
      </c>
      <c r="D456" s="857">
        <v>4607091384192</v>
      </c>
      <c r="E456" s="857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139</v>
      </c>
      <c r="N456" s="38"/>
      <c r="O456" s="37">
        <v>60</v>
      </c>
      <c r="P456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743</v>
      </c>
      <c r="B457" s="63" t="s">
        <v>744</v>
      </c>
      <c r="C457" s="36">
        <v>4301011874</v>
      </c>
      <c r="D457" s="857">
        <v>4680115884892</v>
      </c>
      <c r="E457" s="857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11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4301011875</v>
      </c>
      <c r="D458" s="857">
        <v>4680115884885</v>
      </c>
      <c r="E458" s="857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11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745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748</v>
      </c>
      <c r="B459" s="63" t="s">
        <v>749</v>
      </c>
      <c r="C459" s="36">
        <v>4301011871</v>
      </c>
      <c r="D459" s="857">
        <v>4680115884908</v>
      </c>
      <c r="E459" s="857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11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745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856" t="s">
        <v>78</v>
      </c>
      <c r="B462" s="856"/>
      <c r="C462" s="856"/>
      <c r="D462" s="856"/>
      <c r="E462" s="856"/>
      <c r="F462" s="856"/>
      <c r="G462" s="856"/>
      <c r="H462" s="856"/>
      <c r="I462" s="856"/>
      <c r="J462" s="856"/>
      <c r="K462" s="856"/>
      <c r="L462" s="856"/>
      <c r="M462" s="856"/>
      <c r="N462" s="856"/>
      <c r="O462" s="856"/>
      <c r="P462" s="856"/>
      <c r="Q462" s="856"/>
      <c r="R462" s="856"/>
      <c r="S462" s="856"/>
      <c r="T462" s="856"/>
      <c r="U462" s="856"/>
      <c r="V462" s="856"/>
      <c r="W462" s="856"/>
      <c r="X462" s="856"/>
      <c r="Y462" s="856"/>
      <c r="Z462" s="856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4301031303</v>
      </c>
      <c r="D463" s="857">
        <v>4607091384802</v>
      </c>
      <c r="E463" s="857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11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753</v>
      </c>
      <c r="B464" s="63" t="s">
        <v>754</v>
      </c>
      <c r="C464" s="36">
        <v>4301031304</v>
      </c>
      <c r="D464" s="857">
        <v>4607091384826</v>
      </c>
      <c r="E464" s="857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64"/>
      <c r="B465" s="864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5"/>
      <c r="P465" s="861" t="s">
        <v>40</v>
      </c>
      <c r="Q465" s="862"/>
      <c r="R465" s="862"/>
      <c r="S465" s="862"/>
      <c r="T465" s="862"/>
      <c r="U465" s="862"/>
      <c r="V465" s="863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856" t="s">
        <v>84</v>
      </c>
      <c r="B467" s="856"/>
      <c r="C467" s="856"/>
      <c r="D467" s="856"/>
      <c r="E467" s="856"/>
      <c r="F467" s="856"/>
      <c r="G467" s="856"/>
      <c r="H467" s="856"/>
      <c r="I467" s="856"/>
      <c r="J467" s="856"/>
      <c r="K467" s="856"/>
      <c r="L467" s="856"/>
      <c r="M467" s="856"/>
      <c r="N467" s="856"/>
      <c r="O467" s="856"/>
      <c r="P467" s="856"/>
      <c r="Q467" s="856"/>
      <c r="R467" s="856"/>
      <c r="S467" s="856"/>
      <c r="T467" s="856"/>
      <c r="U467" s="856"/>
      <c r="V467" s="856"/>
      <c r="W467" s="856"/>
      <c r="X467" s="856"/>
      <c r="Y467" s="856"/>
      <c r="Z467" s="856"/>
      <c r="AA467" s="66"/>
      <c r="AB467" s="66"/>
      <c r="AC467" s="80"/>
    </row>
    <row r="468" spans="1:68" ht="37.5" customHeight="1" x14ac:dyDescent="0.25">
      <c r="A468" s="63" t="s">
        <v>755</v>
      </c>
      <c r="B468" s="63" t="s">
        <v>756</v>
      </c>
      <c r="C468" s="36">
        <v>4301051635</v>
      </c>
      <c r="D468" s="857">
        <v>4607091384246</v>
      </c>
      <c r="E468" s="857"/>
      <c r="F468" s="62">
        <v>1.3</v>
      </c>
      <c r="G468" s="37">
        <v>6</v>
      </c>
      <c r="H468" s="62">
        <v>7.8</v>
      </c>
      <c r="I468" s="62">
        <v>8.3640000000000008</v>
      </c>
      <c r="J468" s="37">
        <v>56</v>
      </c>
      <c r="K468" s="37" t="s">
        <v>140</v>
      </c>
      <c r="L468" s="37" t="s">
        <v>45</v>
      </c>
      <c r="M468" s="38" t="s">
        <v>82</v>
      </c>
      <c r="N468" s="38"/>
      <c r="O468" s="37">
        <v>40</v>
      </c>
      <c r="P468" s="11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757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27" customHeight="1" x14ac:dyDescent="0.25">
      <c r="A469" s="63" t="s">
        <v>755</v>
      </c>
      <c r="B469" s="63" t="s">
        <v>758</v>
      </c>
      <c r="C469" s="36">
        <v>4301051899</v>
      </c>
      <c r="D469" s="857">
        <v>4607091384246</v>
      </c>
      <c r="E469" s="857"/>
      <c r="F469" s="62">
        <v>1.5</v>
      </c>
      <c r="G469" s="37">
        <v>6</v>
      </c>
      <c r="H469" s="62">
        <v>9</v>
      </c>
      <c r="I469" s="62">
        <v>9.5640000000000001</v>
      </c>
      <c r="J469" s="37">
        <v>56</v>
      </c>
      <c r="K469" s="37" t="s">
        <v>140</v>
      </c>
      <c r="L469" s="37" t="s">
        <v>45</v>
      </c>
      <c r="M469" s="38" t="s">
        <v>88</v>
      </c>
      <c r="N469" s="38"/>
      <c r="O469" s="37">
        <v>40</v>
      </c>
      <c r="P469" s="1108" t="s">
        <v>759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4301051445</v>
      </c>
      <c r="D470" s="857">
        <v>4680115881976</v>
      </c>
      <c r="E470" s="857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11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customHeight="1" x14ac:dyDescent="0.25">
      <c r="A471" s="63" t="s">
        <v>761</v>
      </c>
      <c r="B471" s="63" t="s">
        <v>764</v>
      </c>
      <c r="C471" s="36">
        <v>4301051901</v>
      </c>
      <c r="D471" s="857">
        <v>4680115881976</v>
      </c>
      <c r="E471" s="857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1110" t="s">
        <v>765</v>
      </c>
      <c r="Q471" s="859"/>
      <c r="R471" s="859"/>
      <c r="S471" s="859"/>
      <c r="T471" s="8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767</v>
      </c>
      <c r="B472" s="63" t="s">
        <v>768</v>
      </c>
      <c r="C472" s="36">
        <v>4301051297</v>
      </c>
      <c r="D472" s="857">
        <v>4607091384253</v>
      </c>
      <c r="E472" s="857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9"/>
      <c r="R472" s="859"/>
      <c r="S472" s="859"/>
      <c r="T472" s="8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767</v>
      </c>
      <c r="B473" s="63" t="s">
        <v>770</v>
      </c>
      <c r="C473" s="36">
        <v>4301051634</v>
      </c>
      <c r="D473" s="857">
        <v>4607091384253</v>
      </c>
      <c r="E473" s="857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9"/>
      <c r="R473" s="859"/>
      <c r="S473" s="859"/>
      <c r="T473" s="86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771</v>
      </c>
      <c r="B474" s="63" t="s">
        <v>772</v>
      </c>
      <c r="C474" s="36">
        <v>4301051444</v>
      </c>
      <c r="D474" s="857">
        <v>4680115881969</v>
      </c>
      <c r="E474" s="857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864"/>
      <c r="B475" s="864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5"/>
      <c r="P475" s="861" t="s">
        <v>40</v>
      </c>
      <c r="Q475" s="862"/>
      <c r="R475" s="862"/>
      <c r="S475" s="862"/>
      <c r="T475" s="862"/>
      <c r="U475" s="862"/>
      <c r="V475" s="863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856" t="s">
        <v>233</v>
      </c>
      <c r="B477" s="856"/>
      <c r="C477" s="856"/>
      <c r="D477" s="856"/>
      <c r="E477" s="856"/>
      <c r="F477" s="856"/>
      <c r="G477" s="856"/>
      <c r="H477" s="856"/>
      <c r="I477" s="856"/>
      <c r="J477" s="856"/>
      <c r="K477" s="856"/>
      <c r="L477" s="856"/>
      <c r="M477" s="856"/>
      <c r="N477" s="856"/>
      <c r="O477" s="856"/>
      <c r="P477" s="856"/>
      <c r="Q477" s="856"/>
      <c r="R477" s="856"/>
      <c r="S477" s="856"/>
      <c r="T477" s="856"/>
      <c r="U477" s="856"/>
      <c r="V477" s="856"/>
      <c r="W477" s="856"/>
      <c r="X477" s="856"/>
      <c r="Y477" s="856"/>
      <c r="Z477" s="856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4301060377</v>
      </c>
      <c r="D478" s="857">
        <v>4607091389357</v>
      </c>
      <c r="E478" s="857"/>
      <c r="F478" s="62">
        <v>1.3</v>
      </c>
      <c r="G478" s="37">
        <v>6</v>
      </c>
      <c r="H478" s="62">
        <v>7.8</v>
      </c>
      <c r="I478" s="62">
        <v>8.2799999999999994</v>
      </c>
      <c r="J478" s="37">
        <v>56</v>
      </c>
      <c r="K478" s="37" t="s">
        <v>140</v>
      </c>
      <c r="L478" s="37" t="s">
        <v>45</v>
      </c>
      <c r="M478" s="38" t="s">
        <v>82</v>
      </c>
      <c r="N478" s="38"/>
      <c r="O478" s="37">
        <v>40</v>
      </c>
      <c r="P478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859"/>
      <c r="R478" s="859"/>
      <c r="S478" s="859"/>
      <c r="T478" s="8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775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776</v>
      </c>
      <c r="C479" s="36">
        <v>4301060441</v>
      </c>
      <c r="D479" s="857">
        <v>4607091389357</v>
      </c>
      <c r="E479" s="857"/>
      <c r="F479" s="62">
        <v>1.5</v>
      </c>
      <c r="G479" s="37">
        <v>6</v>
      </c>
      <c r="H479" s="62">
        <v>9</v>
      </c>
      <c r="I479" s="62">
        <v>9.48</v>
      </c>
      <c r="J479" s="37">
        <v>56</v>
      </c>
      <c r="K479" s="37" t="s">
        <v>140</v>
      </c>
      <c r="L479" s="37" t="s">
        <v>45</v>
      </c>
      <c r="M479" s="38" t="s">
        <v>88</v>
      </c>
      <c r="N479" s="38"/>
      <c r="O479" s="37">
        <v>40</v>
      </c>
      <c r="P479" s="1115" t="s">
        <v>777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4"/>
      <c r="B480" s="864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5"/>
      <c r="P480" s="861" t="s">
        <v>40</v>
      </c>
      <c r="Q480" s="862"/>
      <c r="R480" s="862"/>
      <c r="S480" s="862"/>
      <c r="T480" s="862"/>
      <c r="U480" s="862"/>
      <c r="V480" s="86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864"/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5"/>
      <c r="P481" s="861" t="s">
        <v>40</v>
      </c>
      <c r="Q481" s="862"/>
      <c r="R481" s="862"/>
      <c r="S481" s="862"/>
      <c r="T481" s="862"/>
      <c r="U481" s="862"/>
      <c r="V481" s="86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54" t="s">
        <v>779</v>
      </c>
      <c r="B482" s="854"/>
      <c r="C482" s="854"/>
      <c r="D482" s="854"/>
      <c r="E482" s="854"/>
      <c r="F482" s="854"/>
      <c r="G482" s="854"/>
      <c r="H482" s="854"/>
      <c r="I482" s="854"/>
      <c r="J482" s="854"/>
      <c r="K482" s="854"/>
      <c r="L482" s="854"/>
      <c r="M482" s="854"/>
      <c r="N482" s="854"/>
      <c r="O482" s="854"/>
      <c r="P482" s="854"/>
      <c r="Q482" s="854"/>
      <c r="R482" s="854"/>
      <c r="S482" s="854"/>
      <c r="T482" s="854"/>
      <c r="U482" s="854"/>
      <c r="V482" s="854"/>
      <c r="W482" s="854"/>
      <c r="X482" s="854"/>
      <c r="Y482" s="854"/>
      <c r="Z482" s="854"/>
      <c r="AA482" s="54"/>
      <c r="AB482" s="54"/>
      <c r="AC482" s="54"/>
    </row>
    <row r="483" spans="1:68" ht="16.5" customHeight="1" x14ac:dyDescent="0.25">
      <c r="A483" s="855" t="s">
        <v>780</v>
      </c>
      <c r="B483" s="855"/>
      <c r="C483" s="855"/>
      <c r="D483" s="855"/>
      <c r="E483" s="855"/>
      <c r="F483" s="855"/>
      <c r="G483" s="855"/>
      <c r="H483" s="855"/>
      <c r="I483" s="855"/>
      <c r="J483" s="855"/>
      <c r="K483" s="855"/>
      <c r="L483" s="855"/>
      <c r="M483" s="855"/>
      <c r="N483" s="855"/>
      <c r="O483" s="855"/>
      <c r="P483" s="855"/>
      <c r="Q483" s="855"/>
      <c r="R483" s="855"/>
      <c r="S483" s="855"/>
      <c r="T483" s="855"/>
      <c r="U483" s="855"/>
      <c r="V483" s="855"/>
      <c r="W483" s="855"/>
      <c r="X483" s="855"/>
      <c r="Y483" s="855"/>
      <c r="Z483" s="855"/>
      <c r="AA483" s="65"/>
      <c r="AB483" s="65"/>
      <c r="AC483" s="79"/>
    </row>
    <row r="484" spans="1:68" ht="14.25" customHeight="1" x14ac:dyDescent="0.25">
      <c r="A484" s="856" t="s">
        <v>135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781</v>
      </c>
      <c r="B485" s="63" t="s">
        <v>782</v>
      </c>
      <c r="C485" s="36">
        <v>4301011428</v>
      </c>
      <c r="D485" s="857">
        <v>4607091389708</v>
      </c>
      <c r="E485" s="857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11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64"/>
      <c r="B486" s="864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5"/>
      <c r="P486" s="861" t="s">
        <v>40</v>
      </c>
      <c r="Q486" s="862"/>
      <c r="R486" s="862"/>
      <c r="S486" s="862"/>
      <c r="T486" s="862"/>
      <c r="U486" s="862"/>
      <c r="V486" s="8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864"/>
      <c r="B487" s="864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5"/>
      <c r="P487" s="861" t="s">
        <v>40</v>
      </c>
      <c r="Q487" s="862"/>
      <c r="R487" s="862"/>
      <c r="S487" s="862"/>
      <c r="T487" s="862"/>
      <c r="U487" s="862"/>
      <c r="V487" s="8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856" t="s">
        <v>78</v>
      </c>
      <c r="B488" s="856"/>
      <c r="C488" s="856"/>
      <c r="D488" s="856"/>
      <c r="E488" s="856"/>
      <c r="F488" s="856"/>
      <c r="G488" s="856"/>
      <c r="H488" s="856"/>
      <c r="I488" s="856"/>
      <c r="J488" s="856"/>
      <c r="K488" s="856"/>
      <c r="L488" s="856"/>
      <c r="M488" s="856"/>
      <c r="N488" s="856"/>
      <c r="O488" s="856"/>
      <c r="P488" s="856"/>
      <c r="Q488" s="856"/>
      <c r="R488" s="856"/>
      <c r="S488" s="856"/>
      <c r="T488" s="856"/>
      <c r="U488" s="856"/>
      <c r="V488" s="856"/>
      <c r="W488" s="856"/>
      <c r="X488" s="856"/>
      <c r="Y488" s="856"/>
      <c r="Z488" s="856"/>
      <c r="AA488" s="66"/>
      <c r="AB488" s="66"/>
      <c r="AC488" s="80"/>
    </row>
    <row r="489" spans="1:68" ht="27" customHeight="1" x14ac:dyDescent="0.25">
      <c r="A489" s="63" t="s">
        <v>784</v>
      </c>
      <c r="B489" s="63" t="s">
        <v>785</v>
      </c>
      <c r="C489" s="36">
        <v>4301031322</v>
      </c>
      <c r="D489" s="857">
        <v>4607091389753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784</v>
      </c>
      <c r="B490" s="63" t="s">
        <v>787</v>
      </c>
      <c r="C490" s="36">
        <v>4301031355</v>
      </c>
      <c r="D490" s="857">
        <v>4607091389753</v>
      </c>
      <c r="E490" s="857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788</v>
      </c>
      <c r="B491" s="63" t="s">
        <v>789</v>
      </c>
      <c r="C491" s="36">
        <v>4301031323</v>
      </c>
      <c r="D491" s="857">
        <v>4607091389760</v>
      </c>
      <c r="E491" s="857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4301031325</v>
      </c>
      <c r="D492" s="857">
        <v>4607091389746</v>
      </c>
      <c r="E492" s="857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4301031356</v>
      </c>
      <c r="D493" s="857">
        <v>4607091389746</v>
      </c>
      <c r="E493" s="857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4301031335</v>
      </c>
      <c r="D494" s="857">
        <v>4680115883147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4301031330</v>
      </c>
      <c r="D495" s="857">
        <v>4607091384338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799</v>
      </c>
      <c r="C496" s="36">
        <v>4301031362</v>
      </c>
      <c r="D496" s="857">
        <v>4607091384338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800</v>
      </c>
      <c r="B497" s="63" t="s">
        <v>801</v>
      </c>
      <c r="C497" s="36">
        <v>4301031336</v>
      </c>
      <c r="D497" s="857">
        <v>4680115883154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800</v>
      </c>
      <c r="B498" s="63" t="s">
        <v>803</v>
      </c>
      <c r="C498" s="36">
        <v>4301031254</v>
      </c>
      <c r="D498" s="857">
        <v>4680115883154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805</v>
      </c>
      <c r="B499" s="63" t="s">
        <v>806</v>
      </c>
      <c r="C499" s="36">
        <v>4301031331</v>
      </c>
      <c r="D499" s="857">
        <v>4607091389524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805</v>
      </c>
      <c r="B500" s="63" t="s">
        <v>807</v>
      </c>
      <c r="C500" s="36">
        <v>4301031361</v>
      </c>
      <c r="D500" s="857">
        <v>4607091389524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808</v>
      </c>
      <c r="B501" s="63" t="s">
        <v>809</v>
      </c>
      <c r="C501" s="36">
        <v>4301031337</v>
      </c>
      <c r="D501" s="857">
        <v>4680115883161</v>
      </c>
      <c r="E501" s="857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4301031333</v>
      </c>
      <c r="D502" s="857">
        <v>4607091389531</v>
      </c>
      <c r="E502" s="857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4301031358</v>
      </c>
      <c r="D503" s="857">
        <v>4607091389531</v>
      </c>
      <c r="E503" s="857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815</v>
      </c>
      <c r="B504" s="63" t="s">
        <v>816</v>
      </c>
      <c r="C504" s="36">
        <v>4301031360</v>
      </c>
      <c r="D504" s="857">
        <v>4607091384345</v>
      </c>
      <c r="E504" s="85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817</v>
      </c>
      <c r="B505" s="63" t="s">
        <v>818</v>
      </c>
      <c r="C505" s="36">
        <v>4301031338</v>
      </c>
      <c r="D505" s="857">
        <v>4680115883185</v>
      </c>
      <c r="E505" s="85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817</v>
      </c>
      <c r="B506" s="63" t="s">
        <v>819</v>
      </c>
      <c r="C506" s="36">
        <v>4301031255</v>
      </c>
      <c r="D506" s="857">
        <v>4680115883185</v>
      </c>
      <c r="E506" s="857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9"/>
      <c r="R506" s="859"/>
      <c r="S506" s="859"/>
      <c r="T506" s="860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64"/>
      <c r="B508" s="864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5"/>
      <c r="P508" s="861" t="s">
        <v>40</v>
      </c>
      <c r="Q508" s="862"/>
      <c r="R508" s="862"/>
      <c r="S508" s="862"/>
      <c r="T508" s="862"/>
      <c r="U508" s="862"/>
      <c r="V508" s="863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856" t="s">
        <v>84</v>
      </c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6"/>
      <c r="P509" s="856"/>
      <c r="Q509" s="856"/>
      <c r="R509" s="856"/>
      <c r="S509" s="856"/>
      <c r="T509" s="856"/>
      <c r="U509" s="856"/>
      <c r="V509" s="856"/>
      <c r="W509" s="856"/>
      <c r="X509" s="856"/>
      <c r="Y509" s="856"/>
      <c r="Z509" s="856"/>
      <c r="AA509" s="66"/>
      <c r="AB509" s="66"/>
      <c r="AC509" s="80"/>
    </row>
    <row r="510" spans="1:68" ht="27" customHeight="1" x14ac:dyDescent="0.25">
      <c r="A510" s="63" t="s">
        <v>821</v>
      </c>
      <c r="B510" s="63" t="s">
        <v>822</v>
      </c>
      <c r="C510" s="36">
        <v>4301051284</v>
      </c>
      <c r="D510" s="857">
        <v>4607091384352</v>
      </c>
      <c r="E510" s="857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824</v>
      </c>
      <c r="B511" s="63" t="s">
        <v>825</v>
      </c>
      <c r="C511" s="36">
        <v>4301051431</v>
      </c>
      <c r="D511" s="857">
        <v>4607091389654</v>
      </c>
      <c r="E511" s="857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9"/>
      <c r="R511" s="859"/>
      <c r="S511" s="859"/>
      <c r="T511" s="8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4"/>
      <c r="B513" s="864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5"/>
      <c r="P513" s="861" t="s">
        <v>40</v>
      </c>
      <c r="Q513" s="862"/>
      <c r="R513" s="862"/>
      <c r="S513" s="862"/>
      <c r="T513" s="862"/>
      <c r="U513" s="862"/>
      <c r="V513" s="863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56" t="s">
        <v>124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827</v>
      </c>
      <c r="B515" s="63" t="s">
        <v>828</v>
      </c>
      <c r="C515" s="36">
        <v>4301032045</v>
      </c>
      <c r="D515" s="857">
        <v>4680115884335</v>
      </c>
      <c r="E515" s="857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4301170011</v>
      </c>
      <c r="D516" s="857">
        <v>4680115884113</v>
      </c>
      <c r="E516" s="857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9"/>
      <c r="R516" s="859"/>
      <c r="S516" s="859"/>
      <c r="T516" s="860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64"/>
      <c r="B518" s="864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5"/>
      <c r="P518" s="861" t="s">
        <v>40</v>
      </c>
      <c r="Q518" s="862"/>
      <c r="R518" s="862"/>
      <c r="S518" s="862"/>
      <c r="T518" s="862"/>
      <c r="U518" s="862"/>
      <c r="V518" s="863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55" t="s">
        <v>835</v>
      </c>
      <c r="B519" s="855"/>
      <c r="C519" s="855"/>
      <c r="D519" s="855"/>
      <c r="E519" s="855"/>
      <c r="F519" s="855"/>
      <c r="G519" s="855"/>
      <c r="H519" s="855"/>
      <c r="I519" s="855"/>
      <c r="J519" s="855"/>
      <c r="K519" s="855"/>
      <c r="L519" s="855"/>
      <c r="M519" s="855"/>
      <c r="N519" s="855"/>
      <c r="O519" s="855"/>
      <c r="P519" s="855"/>
      <c r="Q519" s="855"/>
      <c r="R519" s="855"/>
      <c r="S519" s="855"/>
      <c r="T519" s="855"/>
      <c r="U519" s="855"/>
      <c r="V519" s="855"/>
      <c r="W519" s="855"/>
      <c r="X519" s="855"/>
      <c r="Y519" s="855"/>
      <c r="Z519" s="855"/>
      <c r="AA519" s="65"/>
      <c r="AB519" s="65"/>
      <c r="AC519" s="79"/>
    </row>
    <row r="520" spans="1:68" ht="14.25" customHeight="1" x14ac:dyDescent="0.25">
      <c r="A520" s="856" t="s">
        <v>191</v>
      </c>
      <c r="B520" s="856"/>
      <c r="C520" s="856"/>
      <c r="D520" s="856"/>
      <c r="E520" s="856"/>
      <c r="F520" s="856"/>
      <c r="G520" s="856"/>
      <c r="H520" s="856"/>
      <c r="I520" s="856"/>
      <c r="J520" s="856"/>
      <c r="K520" s="856"/>
      <c r="L520" s="856"/>
      <c r="M520" s="856"/>
      <c r="N520" s="856"/>
      <c r="O520" s="856"/>
      <c r="P520" s="856"/>
      <c r="Q520" s="856"/>
      <c r="R520" s="856"/>
      <c r="S520" s="856"/>
      <c r="T520" s="856"/>
      <c r="U520" s="856"/>
      <c r="V520" s="856"/>
      <c r="W520" s="856"/>
      <c r="X520" s="856"/>
      <c r="Y520" s="856"/>
      <c r="Z520" s="856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4301020315</v>
      </c>
      <c r="D521" s="857">
        <v>4607091389364</v>
      </c>
      <c r="E521" s="857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4"/>
      <c r="B522" s="864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5"/>
      <c r="P522" s="861" t="s">
        <v>40</v>
      </c>
      <c r="Q522" s="862"/>
      <c r="R522" s="862"/>
      <c r="S522" s="862"/>
      <c r="T522" s="862"/>
      <c r="U522" s="862"/>
      <c r="V522" s="863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64"/>
      <c r="B523" s="864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5"/>
      <c r="P523" s="861" t="s">
        <v>40</v>
      </c>
      <c r="Q523" s="862"/>
      <c r="R523" s="862"/>
      <c r="S523" s="862"/>
      <c r="T523" s="862"/>
      <c r="U523" s="862"/>
      <c r="V523" s="863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56" t="s">
        <v>78</v>
      </c>
      <c r="B524" s="856"/>
      <c r="C524" s="856"/>
      <c r="D524" s="856"/>
      <c r="E524" s="856"/>
      <c r="F524" s="856"/>
      <c r="G524" s="856"/>
      <c r="H524" s="856"/>
      <c r="I524" s="856"/>
      <c r="J524" s="856"/>
      <c r="K524" s="856"/>
      <c r="L524" s="856"/>
      <c r="M524" s="856"/>
      <c r="N524" s="856"/>
      <c r="O524" s="856"/>
      <c r="P524" s="856"/>
      <c r="Q524" s="856"/>
      <c r="R524" s="856"/>
      <c r="S524" s="856"/>
      <c r="T524" s="856"/>
      <c r="U524" s="856"/>
      <c r="V524" s="856"/>
      <c r="W524" s="856"/>
      <c r="X524" s="856"/>
      <c r="Y524" s="856"/>
      <c r="Z524" s="856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4301031324</v>
      </c>
      <c r="D525" s="857">
        <v>4607091389739</v>
      </c>
      <c r="E525" s="857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4301031363</v>
      </c>
      <c r="D526" s="857">
        <v>4607091389425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4301031334</v>
      </c>
      <c r="D527" s="857">
        <v>4680115880771</v>
      </c>
      <c r="E527" s="857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848</v>
      </c>
      <c r="B528" s="63" t="s">
        <v>849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850</v>
      </c>
      <c r="C529" s="36">
        <v>4301031359</v>
      </c>
      <c r="D529" s="857">
        <v>4607091389500</v>
      </c>
      <c r="E529" s="857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9"/>
      <c r="R529" s="859"/>
      <c r="S529" s="859"/>
      <c r="T529" s="860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56" t="s">
        <v>124</v>
      </c>
      <c r="B532" s="856"/>
      <c r="C532" s="856"/>
      <c r="D532" s="856"/>
      <c r="E532" s="856"/>
      <c r="F532" s="856"/>
      <c r="G532" s="856"/>
      <c r="H532" s="856"/>
      <c r="I532" s="856"/>
      <c r="J532" s="856"/>
      <c r="K532" s="856"/>
      <c r="L532" s="856"/>
      <c r="M532" s="856"/>
      <c r="N532" s="856"/>
      <c r="O532" s="856"/>
      <c r="P532" s="856"/>
      <c r="Q532" s="856"/>
      <c r="R532" s="856"/>
      <c r="S532" s="856"/>
      <c r="T532" s="856"/>
      <c r="U532" s="856"/>
      <c r="V532" s="856"/>
      <c r="W532" s="856"/>
      <c r="X532" s="856"/>
      <c r="Y532" s="856"/>
      <c r="Z532" s="856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4301032046</v>
      </c>
      <c r="D533" s="857">
        <v>4680115884359</v>
      </c>
      <c r="E533" s="857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56" t="s">
        <v>853</v>
      </c>
      <c r="B536" s="856"/>
      <c r="C536" s="856"/>
      <c r="D536" s="856"/>
      <c r="E536" s="856"/>
      <c r="F536" s="856"/>
      <c r="G536" s="856"/>
      <c r="H536" s="856"/>
      <c r="I536" s="856"/>
      <c r="J536" s="856"/>
      <c r="K536" s="856"/>
      <c r="L536" s="856"/>
      <c r="M536" s="856"/>
      <c r="N536" s="856"/>
      <c r="O536" s="856"/>
      <c r="P536" s="856"/>
      <c r="Q536" s="856"/>
      <c r="R536" s="856"/>
      <c r="S536" s="856"/>
      <c r="T536" s="856"/>
      <c r="U536" s="856"/>
      <c r="V536" s="856"/>
      <c r="W536" s="856"/>
      <c r="X536" s="856"/>
      <c r="Y536" s="856"/>
      <c r="Z536" s="856"/>
      <c r="AA536" s="66"/>
      <c r="AB536" s="66"/>
      <c r="AC536" s="80"/>
    </row>
    <row r="537" spans="1:68" ht="27" customHeight="1" x14ac:dyDescent="0.25">
      <c r="A537" s="63" t="s">
        <v>854</v>
      </c>
      <c r="B537" s="63" t="s">
        <v>855</v>
      </c>
      <c r="C537" s="36">
        <v>4301040357</v>
      </c>
      <c r="D537" s="857">
        <v>4680115884564</v>
      </c>
      <c r="E537" s="857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857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78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4301031294</v>
      </c>
      <c r="D542" s="857">
        <v>4680115885189</v>
      </c>
      <c r="E542" s="857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862</v>
      </c>
      <c r="C543" s="36">
        <v>4301031293</v>
      </c>
      <c r="D543" s="857">
        <v>4680115885172</v>
      </c>
      <c r="E543" s="857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4301031291</v>
      </c>
      <c r="D544" s="857">
        <v>4680115885110</v>
      </c>
      <c r="E544" s="857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4301031329</v>
      </c>
      <c r="D545" s="857">
        <v>4680115885219</v>
      </c>
      <c r="E545" s="857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9"/>
      <c r="R545" s="859"/>
      <c r="S545" s="859"/>
      <c r="T545" s="86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4"/>
      <c r="B547" s="864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5"/>
      <c r="P547" s="861" t="s">
        <v>40</v>
      </c>
      <c r="Q547" s="862"/>
      <c r="R547" s="862"/>
      <c r="S547" s="862"/>
      <c r="T547" s="862"/>
      <c r="U547" s="862"/>
      <c r="V547" s="863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5" t="s">
        <v>869</v>
      </c>
      <c r="B548" s="855"/>
      <c r="C548" s="855"/>
      <c r="D548" s="855"/>
      <c r="E548" s="855"/>
      <c r="F548" s="855"/>
      <c r="G548" s="855"/>
      <c r="H548" s="855"/>
      <c r="I548" s="855"/>
      <c r="J548" s="855"/>
      <c r="K548" s="855"/>
      <c r="L548" s="855"/>
      <c r="M548" s="855"/>
      <c r="N548" s="855"/>
      <c r="O548" s="855"/>
      <c r="P548" s="855"/>
      <c r="Q548" s="855"/>
      <c r="R548" s="855"/>
      <c r="S548" s="855"/>
      <c r="T548" s="855"/>
      <c r="U548" s="855"/>
      <c r="V548" s="855"/>
      <c r="W548" s="855"/>
      <c r="X548" s="855"/>
      <c r="Y548" s="855"/>
      <c r="Z548" s="855"/>
      <c r="AA548" s="65"/>
      <c r="AB548" s="65"/>
      <c r="AC548" s="79"/>
    </row>
    <row r="549" spans="1:68" ht="14.25" customHeight="1" x14ac:dyDescent="0.25">
      <c r="A549" s="856" t="s">
        <v>78</v>
      </c>
      <c r="B549" s="856"/>
      <c r="C549" s="856"/>
      <c r="D549" s="856"/>
      <c r="E549" s="856"/>
      <c r="F549" s="856"/>
      <c r="G549" s="856"/>
      <c r="H549" s="856"/>
      <c r="I549" s="856"/>
      <c r="J549" s="856"/>
      <c r="K549" s="856"/>
      <c r="L549" s="856"/>
      <c r="M549" s="856"/>
      <c r="N549" s="856"/>
      <c r="O549" s="856"/>
      <c r="P549" s="856"/>
      <c r="Q549" s="856"/>
      <c r="R549" s="856"/>
      <c r="S549" s="856"/>
      <c r="T549" s="856"/>
      <c r="U549" s="856"/>
      <c r="V549" s="856"/>
      <c r="W549" s="856"/>
      <c r="X549" s="856"/>
      <c r="Y549" s="856"/>
      <c r="Z549" s="856"/>
      <c r="AA549" s="66"/>
      <c r="AB549" s="66"/>
      <c r="AC549" s="80"/>
    </row>
    <row r="550" spans="1:68" ht="27" customHeight="1" x14ac:dyDescent="0.25">
      <c r="A550" s="63" t="s">
        <v>870</v>
      </c>
      <c r="B550" s="63" t="s">
        <v>871</v>
      </c>
      <c r="C550" s="36">
        <v>4301031261</v>
      </c>
      <c r="D550" s="857">
        <v>4680115885103</v>
      </c>
      <c r="E550" s="857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4"/>
      <c r="B552" s="864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5"/>
      <c r="P552" s="861" t="s">
        <v>40</v>
      </c>
      <c r="Q552" s="862"/>
      <c r="R552" s="862"/>
      <c r="S552" s="862"/>
      <c r="T552" s="862"/>
      <c r="U552" s="862"/>
      <c r="V552" s="863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4" t="s">
        <v>873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54"/>
      <c r="AB553" s="54"/>
      <c r="AC553" s="54"/>
    </row>
    <row r="554" spans="1:68" ht="16.5" customHeight="1" x14ac:dyDescent="0.25">
      <c r="A554" s="855" t="s">
        <v>873</v>
      </c>
      <c r="B554" s="855"/>
      <c r="C554" s="855"/>
      <c r="D554" s="855"/>
      <c r="E554" s="855"/>
      <c r="F554" s="855"/>
      <c r="G554" s="855"/>
      <c r="H554" s="855"/>
      <c r="I554" s="855"/>
      <c r="J554" s="855"/>
      <c r="K554" s="855"/>
      <c r="L554" s="855"/>
      <c r="M554" s="855"/>
      <c r="N554" s="855"/>
      <c r="O554" s="855"/>
      <c r="P554" s="855"/>
      <c r="Q554" s="855"/>
      <c r="R554" s="855"/>
      <c r="S554" s="855"/>
      <c r="T554" s="855"/>
      <c r="U554" s="855"/>
      <c r="V554" s="855"/>
      <c r="W554" s="855"/>
      <c r="X554" s="855"/>
      <c r="Y554" s="855"/>
      <c r="Z554" s="855"/>
      <c r="AA554" s="65"/>
      <c r="AB554" s="65"/>
      <c r="AC554" s="79"/>
    </row>
    <row r="555" spans="1:68" ht="14.25" customHeight="1" x14ac:dyDescent="0.25">
      <c r="A555" s="856" t="s">
        <v>135</v>
      </c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6"/>
      <c r="P555" s="856"/>
      <c r="Q555" s="856"/>
      <c r="R555" s="856"/>
      <c r="S555" s="856"/>
      <c r="T555" s="856"/>
      <c r="U555" s="856"/>
      <c r="V555" s="856"/>
      <c r="W555" s="856"/>
      <c r="X555" s="856"/>
      <c r="Y555" s="856"/>
      <c r="Z555" s="856"/>
      <c r="AA555" s="66"/>
      <c r="AB555" s="66"/>
      <c r="AC555" s="80"/>
    </row>
    <row r="556" spans="1:68" ht="27" customHeight="1" x14ac:dyDescent="0.25">
      <c r="A556" s="63" t="s">
        <v>874</v>
      </c>
      <c r="B556" s="63" t="s">
        <v>875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876</v>
      </c>
      <c r="B557" s="63" t="s">
        <v>877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879</v>
      </c>
      <c r="B558" s="63" t="s">
        <v>880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885</v>
      </c>
      <c r="B560" s="63" t="s">
        <v>886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888</v>
      </c>
      <c r="B561" s="63" t="s">
        <v>889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4301011778</v>
      </c>
      <c r="D562" s="857">
        <v>4680115880603</v>
      </c>
      <c r="E562" s="85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891</v>
      </c>
      <c r="B563" s="63" t="s">
        <v>893</v>
      </c>
      <c r="C563" s="36">
        <v>4301012035</v>
      </c>
      <c r="D563" s="857">
        <v>4680115880603</v>
      </c>
      <c r="E563" s="857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894</v>
      </c>
      <c r="B564" s="63" t="s">
        <v>895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4301011784</v>
      </c>
      <c r="D565" s="857">
        <v>4607091389982</v>
      </c>
      <c r="E565" s="85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896</v>
      </c>
      <c r="B566" s="63" t="s">
        <v>898</v>
      </c>
      <c r="C566" s="36">
        <v>4301012034</v>
      </c>
      <c r="D566" s="857">
        <v>4607091389982</v>
      </c>
      <c r="E566" s="857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191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899</v>
      </c>
      <c r="B570" s="63" t="s">
        <v>900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902</v>
      </c>
      <c r="B571" s="63" t="s">
        <v>903</v>
      </c>
      <c r="C571" s="36">
        <v>4301020206</v>
      </c>
      <c r="D571" s="857">
        <v>4680115880054</v>
      </c>
      <c r="E571" s="85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902</v>
      </c>
      <c r="B572" s="63" t="s">
        <v>904</v>
      </c>
      <c r="C572" s="36">
        <v>4301020364</v>
      </c>
      <c r="D572" s="857">
        <v>4680115880054</v>
      </c>
      <c r="E572" s="85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78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905</v>
      </c>
      <c r="B576" s="63" t="s">
        <v>906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908</v>
      </c>
      <c r="B577" s="63" t="s">
        <v>909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911</v>
      </c>
      <c r="B578" s="63" t="s">
        <v>912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914</v>
      </c>
      <c r="B579" s="63" t="s">
        <v>915</v>
      </c>
      <c r="C579" s="36">
        <v>4301031249</v>
      </c>
      <c r="D579" s="857">
        <v>4680115882072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917</v>
      </c>
      <c r="C580" s="36">
        <v>4301031383</v>
      </c>
      <c r="D580" s="857">
        <v>4680115882072</v>
      </c>
      <c r="E580" s="857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918</v>
      </c>
      <c r="B581" s="63" t="s">
        <v>919</v>
      </c>
      <c r="C581" s="36">
        <v>4301031251</v>
      </c>
      <c r="D581" s="857">
        <v>4680115882102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920</v>
      </c>
      <c r="C582" s="36">
        <v>4301031385</v>
      </c>
      <c r="D582" s="857">
        <v>4680115882102</v>
      </c>
      <c r="E582" s="857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922</v>
      </c>
      <c r="B583" s="63" t="s">
        <v>923</v>
      </c>
      <c r="C583" s="36">
        <v>4301031253</v>
      </c>
      <c r="D583" s="857">
        <v>4680115882096</v>
      </c>
      <c r="E583" s="85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922</v>
      </c>
      <c r="B584" s="63" t="s">
        <v>924</v>
      </c>
      <c r="C584" s="36">
        <v>4301031384</v>
      </c>
      <c r="D584" s="857">
        <v>4680115882096</v>
      </c>
      <c r="E584" s="857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84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926</v>
      </c>
      <c r="B588" s="63" t="s">
        <v>927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929</v>
      </c>
      <c r="B589" s="63" t="s">
        <v>930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932</v>
      </c>
      <c r="B590" s="63" t="s">
        <v>933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233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1179" t="s">
        <v>940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941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941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135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942</v>
      </c>
      <c r="B601" s="63" t="s">
        <v>943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1180" t="s">
        <v>944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1181" t="s">
        <v>948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1182" t="s">
        <v>952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1183" t="s">
        <v>956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1184" t="s">
        <v>960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961</v>
      </c>
      <c r="B606" s="63" t="s">
        <v>962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1185" t="s">
        <v>963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964</v>
      </c>
      <c r="B607" s="63" t="s">
        <v>965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1186" t="s">
        <v>966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191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967</v>
      </c>
      <c r="B611" s="63" t="s">
        <v>968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1187" t="s">
        <v>969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971</v>
      </c>
      <c r="B612" s="63" t="s">
        <v>972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1188" t="s">
        <v>973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1189" t="s">
        <v>976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978</v>
      </c>
      <c r="B614" s="63" t="s">
        <v>979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1190" t="s">
        <v>980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78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981</v>
      </c>
      <c r="B618" s="63" t="s">
        <v>982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1191" t="s">
        <v>983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1192" t="s">
        <v>987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1193" t="s">
        <v>991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1194" t="s">
        <v>995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1195" t="s">
        <v>999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6" t="s">
        <v>1003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1004</v>
      </c>
      <c r="B624" s="63" t="s">
        <v>1005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1197" t="s">
        <v>1006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84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1007</v>
      </c>
      <c r="B628" s="63" t="s">
        <v>1008</v>
      </c>
      <c r="C628" s="36">
        <v>4301051746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40</v>
      </c>
      <c r="P628" s="1198" t="s">
        <v>1009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1007</v>
      </c>
      <c r="B629" s="63" t="s">
        <v>1011</v>
      </c>
      <c r="C629" s="36">
        <v>4301051887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45</v>
      </c>
      <c r="P629" s="1199" t="s">
        <v>1012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1013</v>
      </c>
      <c r="B630" s="63" t="s">
        <v>1014</v>
      </c>
      <c r="C630" s="36">
        <v>4301051510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1200" t="s">
        <v>1015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1013</v>
      </c>
      <c r="B631" s="63" t="s">
        <v>1017</v>
      </c>
      <c r="C631" s="36">
        <v>4301051933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1201" t="s">
        <v>1018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1019</v>
      </c>
      <c r="B632" s="63" t="s">
        <v>1020</v>
      </c>
      <c r="C632" s="36">
        <v>4301051390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02" t="s">
        <v>1021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1019</v>
      </c>
      <c r="B633" s="63" t="s">
        <v>1022</v>
      </c>
      <c r="C633" s="36">
        <v>4301051920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178</v>
      </c>
      <c r="N633" s="38"/>
      <c r="O633" s="37">
        <v>45</v>
      </c>
      <c r="P633" s="1203" t="s">
        <v>1023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1024</v>
      </c>
      <c r="B634" s="63" t="s">
        <v>1025</v>
      </c>
      <c r="C634" s="36">
        <v>4301051448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1204" t="s">
        <v>1026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1024</v>
      </c>
      <c r="B635" s="63" t="s">
        <v>1027</v>
      </c>
      <c r="C635" s="36">
        <v>4301051921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178</v>
      </c>
      <c r="N635" s="38"/>
      <c r="O635" s="37">
        <v>45</v>
      </c>
      <c r="P635" s="1205" t="s">
        <v>1028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233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1029</v>
      </c>
      <c r="B639" s="63" t="s">
        <v>1030</v>
      </c>
      <c r="C639" s="36">
        <v>4301060408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1206" t="s">
        <v>1031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1029</v>
      </c>
      <c r="B640" s="63" t="s">
        <v>1033</v>
      </c>
      <c r="C640" s="36">
        <v>4301060354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1207" t="s">
        <v>1034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1035</v>
      </c>
      <c r="B641" s="63" t="s">
        <v>1036</v>
      </c>
      <c r="C641" s="36">
        <v>4301060407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1208" t="s">
        <v>1037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1035</v>
      </c>
      <c r="B642" s="63" t="s">
        <v>1039</v>
      </c>
      <c r="C642" s="36">
        <v>4301060355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1209" t="s">
        <v>1040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1041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135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1042</v>
      </c>
      <c r="B647" s="63" t="s">
        <v>1043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1210" t="s">
        <v>1044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1046</v>
      </c>
      <c r="B648" s="63" t="s">
        <v>1047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1211" t="s">
        <v>1048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191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1050</v>
      </c>
      <c r="B652" s="63" t="s">
        <v>1051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1212" t="s">
        <v>1052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78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1054</v>
      </c>
      <c r="B656" s="63" t="s">
        <v>1055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1213" t="s">
        <v>1056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84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1058</v>
      </c>
      <c r="B660" s="63" t="s">
        <v>1059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1214" t="s">
        <v>1060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33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1000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1006.1999999999999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34</v>
      </c>
      <c r="Q664" s="1216"/>
      <c r="R664" s="1216"/>
      <c r="S664" s="1216"/>
      <c r="T664" s="1216"/>
      <c r="U664" s="1216"/>
      <c r="V664" s="1217"/>
      <c r="W664" s="42" t="s">
        <v>0</v>
      </c>
      <c r="X664" s="43">
        <f>IFERROR(SUM(BM22:BM660),"0")</f>
        <v>1071.5384615384617</v>
      </c>
      <c r="Y664" s="43">
        <f>IFERROR(SUM(BN22:BN660),"0")</f>
        <v>1078.182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35</v>
      </c>
      <c r="Q665" s="1216"/>
      <c r="R665" s="1216"/>
      <c r="S665" s="1216"/>
      <c r="T665" s="1216"/>
      <c r="U665" s="1216"/>
      <c r="V665" s="1217"/>
      <c r="W665" s="42" t="s">
        <v>20</v>
      </c>
      <c r="X665" s="44">
        <f>ROUNDUP(SUM(BO22:BO660),0)</f>
        <v>3</v>
      </c>
      <c r="Y665" s="44">
        <f>ROUNDUP(SUM(BP22:BP660),0)</f>
        <v>3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8"/>
      <c r="P666" s="1215" t="s">
        <v>36</v>
      </c>
      <c r="Q666" s="1216"/>
      <c r="R666" s="1216"/>
      <c r="S666" s="1216"/>
      <c r="T666" s="1216"/>
      <c r="U666" s="1216"/>
      <c r="V666" s="1217"/>
      <c r="W666" s="42" t="s">
        <v>0</v>
      </c>
      <c r="X666" s="43">
        <f>GrossWeightTotal+PalletQtyTotal*25</f>
        <v>1146.5384615384617</v>
      </c>
      <c r="Y666" s="43">
        <f>GrossWeightTotalR+PalletQtyTotalR*25</f>
        <v>1153.182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8"/>
      <c r="P667" s="1215" t="s">
        <v>37</v>
      </c>
      <c r="Q667" s="1216"/>
      <c r="R667" s="1216"/>
      <c r="S667" s="1216"/>
      <c r="T667" s="1216"/>
      <c r="U667" s="1216"/>
      <c r="V667" s="1217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128.2051282051282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129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8"/>
      <c r="P668" s="1215" t="s">
        <v>38</v>
      </c>
      <c r="Q668" s="1216"/>
      <c r="R668" s="1216"/>
      <c r="S668" s="1216"/>
      <c r="T668" s="1216"/>
      <c r="U668" s="1216"/>
      <c r="V668" s="1217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2.8057499999999997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1219" t="s">
        <v>133</v>
      </c>
      <c r="D670" s="1219" t="s">
        <v>133</v>
      </c>
      <c r="E670" s="1219" t="s">
        <v>133</v>
      </c>
      <c r="F670" s="1219" t="s">
        <v>133</v>
      </c>
      <c r="G670" s="1219" t="s">
        <v>133</v>
      </c>
      <c r="H670" s="1219" t="s">
        <v>133</v>
      </c>
      <c r="I670" s="1219" t="s">
        <v>347</v>
      </c>
      <c r="J670" s="1219" t="s">
        <v>347</v>
      </c>
      <c r="K670" s="1219" t="s">
        <v>347</v>
      </c>
      <c r="L670" s="1219" t="s">
        <v>347</v>
      </c>
      <c r="M670" s="1219" t="s">
        <v>347</v>
      </c>
      <c r="N670" s="1220"/>
      <c r="O670" s="1219" t="s">
        <v>347</v>
      </c>
      <c r="P670" s="1219" t="s">
        <v>347</v>
      </c>
      <c r="Q670" s="1219" t="s">
        <v>347</v>
      </c>
      <c r="R670" s="1219" t="s">
        <v>347</v>
      </c>
      <c r="S670" s="1219" t="s">
        <v>347</v>
      </c>
      <c r="T670" s="1219" t="s">
        <v>347</v>
      </c>
      <c r="U670" s="1219" t="s">
        <v>347</v>
      </c>
      <c r="V670" s="1219" t="s">
        <v>347</v>
      </c>
      <c r="W670" s="1219" t="s">
        <v>678</v>
      </c>
      <c r="X670" s="1219" t="s">
        <v>678</v>
      </c>
      <c r="Y670" s="1219" t="s">
        <v>779</v>
      </c>
      <c r="Z670" s="1219" t="s">
        <v>779</v>
      </c>
      <c r="AA670" s="1219" t="s">
        <v>779</v>
      </c>
      <c r="AB670" s="1219" t="s">
        <v>779</v>
      </c>
      <c r="AC670" s="85" t="s">
        <v>873</v>
      </c>
      <c r="AD670" s="1219" t="s">
        <v>941</v>
      </c>
      <c r="AE670" s="1219" t="s">
        <v>941</v>
      </c>
      <c r="AF670" s="1"/>
    </row>
    <row r="671" spans="1:68" ht="14.25" customHeight="1" thickTop="1" x14ac:dyDescent="0.2">
      <c r="A671" s="1221" t="s">
        <v>10</v>
      </c>
      <c r="B671" s="1219" t="s">
        <v>77</v>
      </c>
      <c r="C671" s="1219" t="s">
        <v>134</v>
      </c>
      <c r="D671" s="1219" t="s">
        <v>160</v>
      </c>
      <c r="E671" s="1219" t="s">
        <v>241</v>
      </c>
      <c r="F671" s="1219" t="s">
        <v>265</v>
      </c>
      <c r="G671" s="1219" t="s">
        <v>311</v>
      </c>
      <c r="H671" s="1219" t="s">
        <v>133</v>
      </c>
      <c r="I671" s="1219" t="s">
        <v>348</v>
      </c>
      <c r="J671" s="1219" t="s">
        <v>372</v>
      </c>
      <c r="K671" s="1219" t="s">
        <v>447</v>
      </c>
      <c r="L671" s="1219" t="s">
        <v>468</v>
      </c>
      <c r="M671" s="1219" t="s">
        <v>492</v>
      </c>
      <c r="N671" s="1"/>
      <c r="O671" s="1219" t="s">
        <v>519</v>
      </c>
      <c r="P671" s="1219" t="s">
        <v>522</v>
      </c>
      <c r="Q671" s="1219" t="s">
        <v>531</v>
      </c>
      <c r="R671" s="1219" t="s">
        <v>547</v>
      </c>
      <c r="S671" s="1219" t="s">
        <v>557</v>
      </c>
      <c r="T671" s="1219" t="s">
        <v>570</v>
      </c>
      <c r="U671" s="1219" t="s">
        <v>581</v>
      </c>
      <c r="V671" s="1219" t="s">
        <v>665</v>
      </c>
      <c r="W671" s="1219" t="s">
        <v>679</v>
      </c>
      <c r="X671" s="1219" t="s">
        <v>731</v>
      </c>
      <c r="Y671" s="1219" t="s">
        <v>780</v>
      </c>
      <c r="Z671" s="1219" t="s">
        <v>835</v>
      </c>
      <c r="AA671" s="1219" t="s">
        <v>857</v>
      </c>
      <c r="AB671" s="1219" t="s">
        <v>869</v>
      </c>
      <c r="AC671" s="1219" t="s">
        <v>873</v>
      </c>
      <c r="AD671" s="1219" t="s">
        <v>941</v>
      </c>
      <c r="AE671" s="1219" t="s">
        <v>1041</v>
      </c>
      <c r="AF671" s="1"/>
    </row>
    <row r="672" spans="1:68" ht="13.5" thickBot="1" x14ac:dyDescent="0.25">
      <c r="A672" s="1222"/>
      <c r="B672" s="1219"/>
      <c r="C672" s="1219"/>
      <c r="D672" s="1219"/>
      <c r="E672" s="1219"/>
      <c r="F672" s="1219"/>
      <c r="G672" s="1219"/>
      <c r="H672" s="1219"/>
      <c r="I672" s="1219"/>
      <c r="J672" s="1219"/>
      <c r="K672" s="1219"/>
      <c r="L672" s="1219"/>
      <c r="M672" s="1219"/>
      <c r="N672" s="1"/>
      <c r="O672" s="1219"/>
      <c r="P672" s="1219"/>
      <c r="Q672" s="1219"/>
      <c r="R672" s="1219"/>
      <c r="S672" s="1219"/>
      <c r="T672" s="1219"/>
      <c r="U672" s="1219"/>
      <c r="V672" s="1219"/>
      <c r="W672" s="1219"/>
      <c r="X672" s="1219"/>
      <c r="Y672" s="1219"/>
      <c r="Z672" s="1219"/>
      <c r="AA672" s="1219"/>
      <c r="AB672" s="1219"/>
      <c r="AC672" s="1219"/>
      <c r="AD672" s="1219"/>
      <c r="AE672" s="1219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1006.1999999999999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