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EEFC4291-16C0-465E-B9F6-1CB08A8E16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Y529" i="1" s="1"/>
  <c r="P524" i="1"/>
  <c r="BP523" i="1"/>
  <c r="BO523" i="1"/>
  <c r="BN523" i="1"/>
  <c r="BM523" i="1"/>
  <c r="Z523" i="1"/>
  <c r="Y523" i="1"/>
  <c r="Y530" i="1" s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Y516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Y506" i="1" s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Y467" i="1" s="1"/>
  <c r="X460" i="1"/>
  <c r="X459" i="1"/>
  <c r="BO458" i="1"/>
  <c r="BM458" i="1"/>
  <c r="Y458" i="1"/>
  <c r="Y460" i="1" s="1"/>
  <c r="P458" i="1"/>
  <c r="BP457" i="1"/>
  <c r="BO457" i="1"/>
  <c r="BN457" i="1"/>
  <c r="BM457" i="1"/>
  <c r="Z457" i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X673" i="1" s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Y428" i="1" s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V673" i="1" s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P398" i="1"/>
  <c r="X396" i="1"/>
  <c r="Y395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60" i="1"/>
  <c r="BP57" i="1"/>
  <c r="BN57" i="1"/>
  <c r="Z57" i="1"/>
  <c r="Z59" i="1" s="1"/>
  <c r="BP66" i="1"/>
  <c r="BN66" i="1"/>
  <c r="Z66" i="1"/>
  <c r="BP70" i="1"/>
  <c r="BN70" i="1"/>
  <c r="Z70" i="1"/>
  <c r="BP78" i="1"/>
  <c r="BN78" i="1"/>
  <c r="Z78" i="1"/>
  <c r="Y80" i="1"/>
  <c r="Y89" i="1"/>
  <c r="BP82" i="1"/>
  <c r="BN82" i="1"/>
  <c r="Z82" i="1"/>
  <c r="BP86" i="1"/>
  <c r="BN86" i="1"/>
  <c r="Z86" i="1"/>
  <c r="BP94" i="1"/>
  <c r="BN94" i="1"/>
  <c r="Z94" i="1"/>
  <c r="BP102" i="1"/>
  <c r="BN102" i="1"/>
  <c r="Z102" i="1"/>
  <c r="Y104" i="1"/>
  <c r="E673" i="1"/>
  <c r="Y110" i="1"/>
  <c r="BP107" i="1"/>
  <c r="BN107" i="1"/>
  <c r="Z107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Y145" i="1"/>
  <c r="BP139" i="1"/>
  <c r="BN139" i="1"/>
  <c r="Z139" i="1"/>
  <c r="Z145" i="1" s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Z54" i="1" s="1"/>
  <c r="BN49" i="1"/>
  <c r="Z51" i="1"/>
  <c r="BN51" i="1"/>
  <c r="Z53" i="1"/>
  <c r="BN53" i="1"/>
  <c r="Y54" i="1"/>
  <c r="Y59" i="1"/>
  <c r="BP64" i="1"/>
  <c r="BN64" i="1"/>
  <c r="Z64" i="1"/>
  <c r="Z72" i="1" s="1"/>
  <c r="BP68" i="1"/>
  <c r="BN68" i="1"/>
  <c r="Z68" i="1"/>
  <c r="Y72" i="1"/>
  <c r="BP76" i="1"/>
  <c r="BN76" i="1"/>
  <c r="Z76" i="1"/>
  <c r="Z79" i="1" s="1"/>
  <c r="BP84" i="1"/>
  <c r="BN84" i="1"/>
  <c r="Z84" i="1"/>
  <c r="Y88" i="1"/>
  <c r="BP92" i="1"/>
  <c r="BN92" i="1"/>
  <c r="Z92" i="1"/>
  <c r="Z97" i="1" s="1"/>
  <c r="BP96" i="1"/>
  <c r="BN96" i="1"/>
  <c r="Z96" i="1"/>
  <c r="Y98" i="1"/>
  <c r="Y103" i="1"/>
  <c r="BP100" i="1"/>
  <c r="BN100" i="1"/>
  <c r="Z100" i="1"/>
  <c r="Z103" i="1" s="1"/>
  <c r="BP109" i="1"/>
  <c r="BN109" i="1"/>
  <c r="Z109" i="1"/>
  <c r="Y111" i="1"/>
  <c r="Y119" i="1"/>
  <c r="BP113" i="1"/>
  <c r="BN113" i="1"/>
  <c r="Z113" i="1"/>
  <c r="Z119" i="1" s="1"/>
  <c r="BP117" i="1"/>
  <c r="BN117" i="1"/>
  <c r="Z117" i="1"/>
  <c r="BP125" i="1"/>
  <c r="BN125" i="1"/>
  <c r="Z125" i="1"/>
  <c r="BP133" i="1"/>
  <c r="BN133" i="1"/>
  <c r="Z133" i="1"/>
  <c r="Y146" i="1"/>
  <c r="BP141" i="1"/>
  <c r="BN141" i="1"/>
  <c r="Z141" i="1"/>
  <c r="Z184" i="1"/>
  <c r="D673" i="1"/>
  <c r="Y73" i="1"/>
  <c r="Z143" i="1"/>
  <c r="BN143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Z179" i="1" s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1" i="1"/>
  <c r="BN241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73" i="1"/>
  <c r="Z263" i="1"/>
  <c r="Z271" i="1" s="1"/>
  <c r="BN263" i="1"/>
  <c r="BP263" i="1"/>
  <c r="Z265" i="1"/>
  <c r="BN265" i="1"/>
  <c r="Z267" i="1"/>
  <c r="BN267" i="1"/>
  <c r="Z269" i="1"/>
  <c r="BN269" i="1"/>
  <c r="Y272" i="1"/>
  <c r="M673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Z365" i="1" s="1"/>
  <c r="BN357" i="1"/>
  <c r="BP357" i="1"/>
  <c r="Z359" i="1"/>
  <c r="BN359" i="1"/>
  <c r="Z361" i="1"/>
  <c r="BN361" i="1"/>
  <c r="Z363" i="1"/>
  <c r="BN363" i="1"/>
  <c r="Y366" i="1"/>
  <c r="Y373" i="1"/>
  <c r="Z369" i="1"/>
  <c r="Z372" i="1" s="1"/>
  <c r="BN369" i="1"/>
  <c r="Z371" i="1"/>
  <c r="BN371" i="1"/>
  <c r="Y372" i="1"/>
  <c r="Y381" i="1"/>
  <c r="BP378" i="1"/>
  <c r="BN378" i="1"/>
  <c r="Z378" i="1"/>
  <c r="BP387" i="1"/>
  <c r="BN387" i="1"/>
  <c r="Z387" i="1"/>
  <c r="Z395" i="1"/>
  <c r="BP393" i="1"/>
  <c r="BN393" i="1"/>
  <c r="Z393" i="1"/>
  <c r="Y402" i="1"/>
  <c r="BP410" i="1"/>
  <c r="BN410" i="1"/>
  <c r="Z410" i="1"/>
  <c r="Z412" i="1" s="1"/>
  <c r="BP420" i="1"/>
  <c r="BN420" i="1"/>
  <c r="Z420" i="1"/>
  <c r="BP424" i="1"/>
  <c r="BN424" i="1"/>
  <c r="Z424" i="1"/>
  <c r="BP432" i="1"/>
  <c r="BN432" i="1"/>
  <c r="Z432" i="1"/>
  <c r="Z433" i="1" s="1"/>
  <c r="Y434" i="1"/>
  <c r="Y156" i="1"/>
  <c r="Y191" i="1"/>
  <c r="Y258" i="1"/>
  <c r="Y295" i="1"/>
  <c r="Y302" i="1"/>
  <c r="Y311" i="1"/>
  <c r="Y344" i="1"/>
  <c r="BP376" i="1"/>
  <c r="BN376" i="1"/>
  <c r="Z376" i="1"/>
  <c r="Z381" i="1" s="1"/>
  <c r="BP380" i="1"/>
  <c r="BN380" i="1"/>
  <c r="Z380" i="1"/>
  <c r="Y382" i="1"/>
  <c r="Y388" i="1"/>
  <c r="BP384" i="1"/>
  <c r="BN384" i="1"/>
  <c r="Z384" i="1"/>
  <c r="Z388" i="1" s="1"/>
  <c r="BP399" i="1"/>
  <c r="BN399" i="1"/>
  <c r="Z399" i="1"/>
  <c r="Z401" i="1" s="1"/>
  <c r="BP418" i="1"/>
  <c r="BN418" i="1"/>
  <c r="Z418" i="1"/>
  <c r="Z428" i="1" s="1"/>
  <c r="BP422" i="1"/>
  <c r="BN422" i="1"/>
  <c r="Z422" i="1"/>
  <c r="BP426" i="1"/>
  <c r="BN426" i="1"/>
  <c r="Z426" i="1"/>
  <c r="Y407" i="1"/>
  <c r="W673" i="1"/>
  <c r="Y429" i="1"/>
  <c r="Z441" i="1"/>
  <c r="Z442" i="1" s="1"/>
  <c r="BN441" i="1"/>
  <c r="BP441" i="1"/>
  <c r="Y442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BP458" i="1"/>
  <c r="Z464" i="1"/>
  <c r="Z467" i="1" s="1"/>
  <c r="BN464" i="1"/>
  <c r="BP464" i="1"/>
  <c r="Z466" i="1"/>
  <c r="BN466" i="1"/>
  <c r="Y673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Y505" i="1"/>
  <c r="Z508" i="1"/>
  <c r="Z510" i="1" s="1"/>
  <c r="BN508" i="1"/>
  <c r="BP508" i="1"/>
  <c r="Y511" i="1"/>
  <c r="Z514" i="1"/>
  <c r="Z515" i="1" s="1"/>
  <c r="BN514" i="1"/>
  <c r="BP514" i="1"/>
  <c r="Z519" i="1"/>
  <c r="Z520" i="1" s="1"/>
  <c r="BN519" i="1"/>
  <c r="BP519" i="1"/>
  <c r="Y520" i="1"/>
  <c r="Z524" i="1"/>
  <c r="Z529" i="1" s="1"/>
  <c r="BN524" i="1"/>
  <c r="BP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Z573" i="1" s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54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Z567" i="1" s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85" i="1" l="1"/>
  <c r="Y665" i="1"/>
  <c r="Z135" i="1"/>
  <c r="Z128" i="1"/>
  <c r="Z110" i="1"/>
  <c r="Z636" i="1"/>
  <c r="Z649" i="1"/>
  <c r="Z615" i="1"/>
  <c r="Z596" i="1"/>
  <c r="Z545" i="1"/>
  <c r="Z505" i="1"/>
  <c r="Z454" i="1"/>
  <c r="Z35" i="1"/>
  <c r="Z668" i="1" s="1"/>
  <c r="Y667" i="1"/>
  <c r="Y664" i="1"/>
  <c r="Y666" i="1" s="1"/>
  <c r="Z88" i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<sst xmlns="http://schemas.openxmlformats.org/spreadsheetml/2006/main" count="3138" uniqueCount="1080">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</sst>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300</v>
      </c>
      <c r="Y65" s="778">
        <f t="shared" si="11"/>
        <v>302.40000000000003</v>
      </c>
      <c r="Z65" s="36">
        <f>IFERROR(IF(Y65=0,"",ROUNDUP(Y65/H65,0)*0.02039),"")</f>
        <v>0.57091999999999998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313.33333333333331</v>
      </c>
      <c r="BN65" s="64">
        <f t="shared" si="13"/>
        <v>315.83999999999997</v>
      </c>
      <c r="BO65" s="64">
        <f t="shared" si="14"/>
        <v>0.57870370370370361</v>
      </c>
      <c r="BP65" s="64">
        <f t="shared" si="15"/>
        <v>0.58333333333333326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27.777777777777775</v>
      </c>
      <c r="Y72" s="779">
        <f>IFERROR(Y63/H63,"0")+IFERROR(Y64/H64,"0")+IFERROR(Y65/H65,"0")+IFERROR(Y66/H66,"0")+IFERROR(Y67/H67,"0")+IFERROR(Y68/H68,"0")+IFERROR(Y69/H69,"0")+IFERROR(Y70/H70,"0")+IFERROR(Y71/H71,"0")</f>
        <v>28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0.57091999999999998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300</v>
      </c>
      <c r="Y73" s="779">
        <f>IFERROR(SUM(Y63:Y71),"0")</f>
        <v>302.40000000000003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400</v>
      </c>
      <c r="Y441" s="778">
        <f>IFERROR(IF(X441="",0,CEILING((X441/$H441),1)*$H441),"")</f>
        <v>405</v>
      </c>
      <c r="Z441" s="36">
        <f>IFERROR(IF(Y441=0,"",ROUNDUP(Y441/H441,0)*0.02175),"")</f>
        <v>0.9787499999999999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425.06666666666666</v>
      </c>
      <c r="BN441" s="64">
        <f>IFERROR(Y441*I441/H441,"0")</f>
        <v>430.38</v>
      </c>
      <c r="BO441" s="64">
        <f>IFERROR(1/J441*(X441/H441),"0")</f>
        <v>0.79365079365079361</v>
      </c>
      <c r="BP441" s="64">
        <f>IFERROR(1/J441*(Y441/H441),"0")</f>
        <v>0.80357142857142849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44.444444444444443</v>
      </c>
      <c r="Y442" s="779">
        <f>IFERROR(Y441/H441,"0")</f>
        <v>45</v>
      </c>
      <c r="Z442" s="779">
        <f>IFERROR(IF(Z441="",0,Z441),"0")</f>
        <v>0.9787499999999999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400</v>
      </c>
      <c r="Y443" s="779">
        <f>IFERROR(SUM(Y441:Y441),"0")</f>
        <v>405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707.40000000000009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738.4</v>
      </c>
      <c r="Y664" s="779">
        <f>IFERROR(SUM(BN22:BN660),"0")</f>
        <v>746.22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788.4</v>
      </c>
      <c r="Y666" s="779">
        <f>GrossWeightTotalR+PalletQtyTotalR*25</f>
        <v>796.22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72.222222222222214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73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1.5496699999999999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302.40000000000003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405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2024-12-13T08:16:30Z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