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57" i="1"/>
  <c r="V455" i="1"/>
  <c r="V454" i="1"/>
  <c r="W453" i="1"/>
  <c r="N453" i="1"/>
  <c r="V450" i="1"/>
  <c r="W449" i="1"/>
  <c r="V449" i="1"/>
  <c r="X448" i="1"/>
  <c r="W448" i="1"/>
  <c r="X447" i="1"/>
  <c r="W447" i="1"/>
  <c r="W450" i="1" s="1"/>
  <c r="W445" i="1"/>
  <c r="V445" i="1"/>
  <c r="V444" i="1"/>
  <c r="X443" i="1"/>
  <c r="W443" i="1"/>
  <c r="W442" i="1"/>
  <c r="V440" i="1"/>
  <c r="V439" i="1"/>
  <c r="X438" i="1"/>
  <c r="W438" i="1"/>
  <c r="W437" i="1"/>
  <c r="V435" i="1"/>
  <c r="W434" i="1"/>
  <c r="V434" i="1"/>
  <c r="W433" i="1"/>
  <c r="X433" i="1" s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X417" i="1"/>
  <c r="W417" i="1"/>
  <c r="N417" i="1"/>
  <c r="W416" i="1"/>
  <c r="X416" i="1" s="1"/>
  <c r="X422" i="1" s="1"/>
  <c r="N416" i="1"/>
  <c r="V414" i="1"/>
  <c r="V413" i="1"/>
  <c r="W412" i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X384" i="1"/>
  <c r="W384" i="1"/>
  <c r="N384" i="1"/>
  <c r="W383" i="1"/>
  <c r="N383" i="1"/>
  <c r="V381" i="1"/>
  <c r="V380" i="1"/>
  <c r="W379" i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X350" i="1"/>
  <c r="W350" i="1"/>
  <c r="N350" i="1"/>
  <c r="X349" i="1"/>
  <c r="W349" i="1"/>
  <c r="N349" i="1"/>
  <c r="W348" i="1"/>
  <c r="X348" i="1" s="1"/>
  <c r="N348" i="1"/>
  <c r="X347" i="1"/>
  <c r="W347" i="1"/>
  <c r="N347" i="1"/>
  <c r="X346" i="1"/>
  <c r="X359" i="1" s="1"/>
  <c r="W346" i="1"/>
  <c r="N346" i="1"/>
  <c r="V344" i="1"/>
  <c r="V343" i="1"/>
  <c r="W342" i="1"/>
  <c r="W344" i="1" s="1"/>
  <c r="N342" i="1"/>
  <c r="W341" i="1"/>
  <c r="N341" i="1"/>
  <c r="V337" i="1"/>
  <c r="W336" i="1"/>
  <c r="V336" i="1"/>
  <c r="X335" i="1"/>
  <c r="X336" i="1" s="1"/>
  <c r="W335" i="1"/>
  <c r="W337" i="1" s="1"/>
  <c r="N335" i="1"/>
  <c r="V333" i="1"/>
  <c r="V332" i="1"/>
  <c r="X331" i="1"/>
  <c r="W331" i="1"/>
  <c r="N331" i="1"/>
  <c r="W330" i="1"/>
  <c r="X330" i="1" s="1"/>
  <c r="X332" i="1" s="1"/>
  <c r="N330" i="1"/>
  <c r="X329" i="1"/>
  <c r="W329" i="1"/>
  <c r="N329" i="1"/>
  <c r="X328" i="1"/>
  <c r="W328" i="1"/>
  <c r="N328" i="1"/>
  <c r="W326" i="1"/>
  <c r="V326" i="1"/>
  <c r="V325" i="1"/>
  <c r="X324" i="1"/>
  <c r="W324" i="1"/>
  <c r="N324" i="1"/>
  <c r="W323" i="1"/>
  <c r="N323" i="1"/>
  <c r="V321" i="1"/>
  <c r="V320" i="1"/>
  <c r="X319" i="1"/>
  <c r="W319" i="1"/>
  <c r="N319" i="1"/>
  <c r="W318" i="1"/>
  <c r="X318" i="1" s="1"/>
  <c r="N318" i="1"/>
  <c r="X317" i="1"/>
  <c r="W317" i="1"/>
  <c r="N317" i="1"/>
  <c r="X316" i="1"/>
  <c r="X320" i="1" s="1"/>
  <c r="W316" i="1"/>
  <c r="N316" i="1"/>
  <c r="V313" i="1"/>
  <c r="V312" i="1"/>
  <c r="W311" i="1"/>
  <c r="W312" i="1" s="1"/>
  <c r="N311" i="1"/>
  <c r="W309" i="1"/>
  <c r="V309" i="1"/>
  <c r="X308" i="1"/>
  <c r="V308" i="1"/>
  <c r="X307" i="1"/>
  <c r="W307" i="1"/>
  <c r="W308" i="1" s="1"/>
  <c r="N307" i="1"/>
  <c r="V305" i="1"/>
  <c r="V304" i="1"/>
  <c r="W303" i="1"/>
  <c r="X303" i="1" s="1"/>
  <c r="N303" i="1"/>
  <c r="X302" i="1"/>
  <c r="X304" i="1" s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W286" i="1"/>
  <c r="V286" i="1"/>
  <c r="X285" i="1"/>
  <c r="X286" i="1" s="1"/>
  <c r="W285" i="1"/>
  <c r="W287" i="1" s="1"/>
  <c r="N285" i="1"/>
  <c r="V283" i="1"/>
  <c r="V282" i="1"/>
  <c r="X281" i="1"/>
  <c r="X282" i="1" s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W271" i="1"/>
  <c r="W272" i="1" s="1"/>
  <c r="N271" i="1"/>
  <c r="V268" i="1"/>
  <c r="V267" i="1"/>
  <c r="W266" i="1"/>
  <c r="X266" i="1" s="1"/>
  <c r="N266" i="1"/>
  <c r="X265" i="1"/>
  <c r="X267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X255" i="1"/>
  <c r="X262" i="1" s="1"/>
  <c r="W255" i="1"/>
  <c r="N255" i="1"/>
  <c r="V252" i="1"/>
  <c r="V251" i="1"/>
  <c r="W250" i="1"/>
  <c r="X250" i="1" s="1"/>
  <c r="N250" i="1"/>
  <c r="W249" i="1"/>
  <c r="X249" i="1" s="1"/>
  <c r="N249" i="1"/>
  <c r="W248" i="1"/>
  <c r="W252" i="1" s="1"/>
  <c r="N248" i="1"/>
  <c r="V246" i="1"/>
  <c r="V245" i="1"/>
  <c r="W244" i="1"/>
  <c r="X244" i="1" s="1"/>
  <c r="N244" i="1"/>
  <c r="X243" i="1"/>
  <c r="W243" i="1"/>
  <c r="W242" i="1"/>
  <c r="W245" i="1" s="1"/>
  <c r="V240" i="1"/>
  <c r="V239" i="1"/>
  <c r="W238" i="1"/>
  <c r="X238" i="1" s="1"/>
  <c r="N238" i="1"/>
  <c r="X237" i="1"/>
  <c r="W237" i="1"/>
  <c r="N237" i="1"/>
  <c r="W236" i="1"/>
  <c r="N236" i="1"/>
  <c r="W234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W219" i="1"/>
  <c r="N219" i="1"/>
  <c r="V217" i="1"/>
  <c r="V216" i="1"/>
  <c r="W215" i="1"/>
  <c r="W216" i="1" s="1"/>
  <c r="N215" i="1"/>
  <c r="V213" i="1"/>
  <c r="V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V194" i="1"/>
  <c r="W193" i="1"/>
  <c r="V193" i="1"/>
  <c r="X192" i="1"/>
  <c r="W192" i="1"/>
  <c r="N192" i="1"/>
  <c r="X191" i="1"/>
  <c r="X193" i="1" s="1"/>
  <c r="W191" i="1"/>
  <c r="W194" i="1" s="1"/>
  <c r="N191" i="1"/>
  <c r="V189" i="1"/>
  <c r="V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N174" i="1"/>
  <c r="W173" i="1"/>
  <c r="W189" i="1" s="1"/>
  <c r="X172" i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N161" i="1"/>
  <c r="X160" i="1"/>
  <c r="W160" i="1"/>
  <c r="V158" i="1"/>
  <c r="V157" i="1"/>
  <c r="W156" i="1"/>
  <c r="W158" i="1" s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N143" i="1"/>
  <c r="V140" i="1"/>
  <c r="V139" i="1"/>
  <c r="X138" i="1"/>
  <c r="W138" i="1"/>
  <c r="N138" i="1"/>
  <c r="W137" i="1"/>
  <c r="W140" i="1" s="1"/>
  <c r="N137" i="1"/>
  <c r="W136" i="1"/>
  <c r="N136" i="1"/>
  <c r="V132" i="1"/>
  <c r="V131" i="1"/>
  <c r="W130" i="1"/>
  <c r="X130" i="1" s="1"/>
  <c r="N130" i="1"/>
  <c r="W129" i="1"/>
  <c r="W131" i="1" s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X119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W117" i="1" s="1"/>
  <c r="N108" i="1"/>
  <c r="W107" i="1"/>
  <c r="X107" i="1" s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N74" i="1"/>
  <c r="X73" i="1"/>
  <c r="W73" i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X63" i="1"/>
  <c r="W63" i="1"/>
  <c r="W81" i="1" s="1"/>
  <c r="V60" i="1"/>
  <c r="V59" i="1"/>
  <c r="W58" i="1"/>
  <c r="X58" i="1" s="1"/>
  <c r="W57" i="1"/>
  <c r="X57" i="1" s="1"/>
  <c r="N57" i="1"/>
  <c r="X56" i="1"/>
  <c r="W56" i="1"/>
  <c r="N56" i="1"/>
  <c r="X55" i="1"/>
  <c r="W55" i="1"/>
  <c r="V52" i="1"/>
  <c r="W51" i="1"/>
  <c r="V51" i="1"/>
  <c r="W50" i="1"/>
  <c r="X50" i="1" s="1"/>
  <c r="N50" i="1"/>
  <c r="W49" i="1"/>
  <c r="N49" i="1"/>
  <c r="V45" i="1"/>
  <c r="V44" i="1"/>
  <c r="W43" i="1"/>
  <c r="X43" i="1" s="1"/>
  <c r="X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W32" i="1" s="1"/>
  <c r="N26" i="1"/>
  <c r="V24" i="1"/>
  <c r="V456" i="1" s="1"/>
  <c r="W23" i="1"/>
  <c r="V23" i="1"/>
  <c r="W22" i="1"/>
  <c r="N22" i="1"/>
  <c r="H10" i="1"/>
  <c r="J9" i="1"/>
  <c r="A9" i="1"/>
  <c r="H9" i="1" s="1"/>
  <c r="D7" i="1"/>
  <c r="O6" i="1"/>
  <c r="N2" i="1"/>
  <c r="X80" i="1" l="1"/>
  <c r="X116" i="1"/>
  <c r="X124" i="1"/>
  <c r="X103" i="1"/>
  <c r="X59" i="1"/>
  <c r="A10" i="1"/>
  <c r="B466" i="1"/>
  <c r="W457" i="1"/>
  <c r="X35" i="1"/>
  <c r="X36" i="1" s="1"/>
  <c r="X39" i="1"/>
  <c r="X40" i="1" s="1"/>
  <c r="W45" i="1"/>
  <c r="W91" i="1"/>
  <c r="X108" i="1"/>
  <c r="W125" i="1"/>
  <c r="X137" i="1"/>
  <c r="H466" i="1"/>
  <c r="W151" i="1"/>
  <c r="W157" i="1"/>
  <c r="I466" i="1"/>
  <c r="X156" i="1"/>
  <c r="W170" i="1"/>
  <c r="J466" i="1"/>
  <c r="W212" i="1"/>
  <c r="W223" i="1"/>
  <c r="W233" i="1"/>
  <c r="X226" i="1"/>
  <c r="X233" i="1" s="1"/>
  <c r="W367" i="1"/>
  <c r="X379" i="1"/>
  <c r="X380" i="1" s="1"/>
  <c r="W381" i="1"/>
  <c r="Q466" i="1"/>
  <c r="W409" i="1"/>
  <c r="W439" i="1"/>
  <c r="X437" i="1"/>
  <c r="X439" i="1" s="1"/>
  <c r="D466" i="1"/>
  <c r="F9" i="1"/>
  <c r="F10" i="1"/>
  <c r="X22" i="1"/>
  <c r="X23" i="1" s="1"/>
  <c r="X26" i="1"/>
  <c r="X32" i="1" s="1"/>
  <c r="W33" i="1"/>
  <c r="W37" i="1"/>
  <c r="W41" i="1"/>
  <c r="W44" i="1"/>
  <c r="W80" i="1"/>
  <c r="W460" i="1" s="1"/>
  <c r="X83" i="1"/>
  <c r="X90" i="1" s="1"/>
  <c r="W104" i="1"/>
  <c r="W124" i="1"/>
  <c r="X129" i="1"/>
  <c r="X155" i="1"/>
  <c r="X157" i="1" s="1"/>
  <c r="X165" i="1"/>
  <c r="X169" i="1" s="1"/>
  <c r="W169" i="1"/>
  <c r="X173" i="1"/>
  <c r="X212" i="1"/>
  <c r="W224" i="1"/>
  <c r="W240" i="1"/>
  <c r="W239" i="1"/>
  <c r="X242" i="1"/>
  <c r="X245" i="1" s="1"/>
  <c r="W246" i="1"/>
  <c r="X271" i="1"/>
  <c r="X272" i="1" s="1"/>
  <c r="W273" i="1"/>
  <c r="W313" i="1"/>
  <c r="W325" i="1"/>
  <c r="X323" i="1"/>
  <c r="X325" i="1" s="1"/>
  <c r="X342" i="1"/>
  <c r="W360" i="1"/>
  <c r="X412" i="1"/>
  <c r="X413" i="1" s="1"/>
  <c r="W414" i="1"/>
  <c r="W423" i="1"/>
  <c r="W440" i="1"/>
  <c r="T466" i="1"/>
  <c r="W455" i="1"/>
  <c r="X453" i="1"/>
  <c r="X454" i="1" s="1"/>
  <c r="E466" i="1"/>
  <c r="V460" i="1"/>
  <c r="W24" i="1"/>
  <c r="C466" i="1"/>
  <c r="W52" i="1"/>
  <c r="X49" i="1"/>
  <c r="X51" i="1" s="1"/>
  <c r="W59" i="1"/>
  <c r="W60" i="1"/>
  <c r="W103" i="1"/>
  <c r="W116" i="1"/>
  <c r="F466" i="1"/>
  <c r="X128" i="1"/>
  <c r="X131" i="1" s="1"/>
  <c r="X219" i="1"/>
  <c r="X223" i="1" s="1"/>
  <c r="X236" i="1"/>
  <c r="X239" i="1" s="1"/>
  <c r="L466" i="1"/>
  <c r="W263" i="1"/>
  <c r="W262" i="1"/>
  <c r="X311" i="1"/>
  <c r="X312" i="1" s="1"/>
  <c r="W320" i="1"/>
  <c r="W333" i="1"/>
  <c r="W332" i="1"/>
  <c r="P466" i="1"/>
  <c r="W343" i="1"/>
  <c r="X341" i="1"/>
  <c r="X343" i="1" s="1"/>
  <c r="W370" i="1"/>
  <c r="W371" i="1"/>
  <c r="X369" i="1"/>
  <c r="X370" i="1" s="1"/>
  <c r="W380" i="1"/>
  <c r="X383" i="1"/>
  <c r="X390" i="1" s="1"/>
  <c r="W390" i="1"/>
  <c r="W422" i="1"/>
  <c r="S466" i="1"/>
  <c r="X432" i="1"/>
  <c r="X434" i="1" s="1"/>
  <c r="W444" i="1"/>
  <c r="X442" i="1"/>
  <c r="X444" i="1" s="1"/>
  <c r="X449" i="1"/>
  <c r="W458" i="1"/>
  <c r="M466" i="1"/>
  <c r="W132" i="1"/>
  <c r="X161" i="1"/>
  <c r="X162" i="1" s="1"/>
  <c r="W162" i="1"/>
  <c r="W163" i="1"/>
  <c r="X188" i="1"/>
  <c r="W217" i="1"/>
  <c r="X215" i="1"/>
  <c r="X216" i="1" s="1"/>
  <c r="W251" i="1"/>
  <c r="X248" i="1"/>
  <c r="X251" i="1" s="1"/>
  <c r="W279" i="1"/>
  <c r="W278" i="1"/>
  <c r="W283" i="1"/>
  <c r="W282" i="1"/>
  <c r="W300" i="1"/>
  <c r="W299" i="1"/>
  <c r="X291" i="1"/>
  <c r="X299" i="1" s="1"/>
  <c r="W359" i="1"/>
  <c r="W391" i="1"/>
  <c r="X400" i="1"/>
  <c r="R466" i="1"/>
  <c r="W408" i="1"/>
  <c r="W413" i="1"/>
  <c r="W428" i="1"/>
  <c r="X425" i="1"/>
  <c r="X427" i="1" s="1"/>
  <c r="W427" i="1"/>
  <c r="W435" i="1"/>
  <c r="W454" i="1"/>
  <c r="N466" i="1"/>
  <c r="G466" i="1"/>
  <c r="W139" i="1"/>
  <c r="X136" i="1"/>
  <c r="W152" i="1"/>
  <c r="W188" i="1"/>
  <c r="W267" i="1"/>
  <c r="W268" i="1"/>
  <c r="W304" i="1"/>
  <c r="W305" i="1"/>
  <c r="O466" i="1"/>
  <c r="W321" i="1"/>
  <c r="W366" i="1"/>
  <c r="X408" i="1"/>
  <c r="W213" i="1"/>
  <c r="W456" i="1" l="1"/>
  <c r="W459" i="1"/>
  <c r="X139" i="1"/>
  <c r="X461" i="1" s="1"/>
</calcChain>
</file>

<file path=xl/sharedStrings.xml><?xml version="1.0" encoding="utf-8"?>
<sst xmlns="http://schemas.openxmlformats.org/spreadsheetml/2006/main" count="1922" uniqueCount="657">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</sst>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/>
      <c r="I5" s="334"/>
      <c r="J5" s="334"/>
      <c r="K5" s="334"/>
      <c r="L5" s="335"/>
      <c r="N5" s="24" t="s">
        <v>10</v>
      </c>
      <c r="O5" s="537">
        <v>45232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Четверг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0.375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0</v>
      </c>
      <c r="W299" s="306">
        <f>IFERROR(W291/H291,"0")+IFERROR(W292/H292,"0")+IFERROR(W293/H293,"0")+IFERROR(W294/H294,"0")+IFERROR(W295/H295,"0")+IFERROR(W296/H296,"0")+IFERROR(W297/H297,"0")+IFERROR(W298/H298,"0")</f>
        <v>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0</v>
      </c>
      <c r="W300" s="306">
        <f>IFERROR(SUM(W291:W298),"0")</f>
        <v>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0</v>
      </c>
      <c r="W302" s="305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0</v>
      </c>
      <c r="W304" s="306">
        <f>IFERROR(W302/H302,"0")+IFERROR(W303/H303,"0")</f>
        <v>0</v>
      </c>
      <c r="X304" s="306">
        <f>IFERROR(IF(X302="",0,X302),"0")+IFERROR(IF(X303="",0,X303),"0")</f>
        <v>0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0</v>
      </c>
      <c r="W305" s="306">
        <f>IFERROR(SUM(W302:W303),"0")</f>
        <v>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540</v>
      </c>
      <c r="W311" s="305">
        <f>IFERROR(IF(V311="",0,CEILING((V311/$H311),1)*$H311),"")</f>
        <v>546</v>
      </c>
      <c r="X311" s="36">
        <f>IFERROR(IF(W311=0,"",ROUNDUP(W311/H311,0)*0.02175),"")</f>
        <v>1.5225</v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69.230769230769226</v>
      </c>
      <c r="W312" s="306">
        <f>IFERROR(W311/H311,"0")</f>
        <v>70</v>
      </c>
      <c r="X312" s="306">
        <f>IFERROR(IF(X311="",0,X311),"0")</f>
        <v>1.5225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540</v>
      </c>
      <c r="W313" s="306">
        <f>IFERROR(SUM(W311:W311),"0")</f>
        <v>546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580</v>
      </c>
      <c r="W402" s="305">
        <f t="shared" si="18"/>
        <v>580.80000000000007</v>
      </c>
      <c r="X402" s="36">
        <f>IFERROR(IF(W402=0,"",ROUNDUP(W402/H402,0)*0.01196),"")</f>
        <v>1.3156000000000001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109.84848484848484</v>
      </c>
      <c r="W408" s="306">
        <f>IFERROR(W399/H399,"0")+IFERROR(W400/H400,"0")+IFERROR(W401/H401,"0")+IFERROR(W402/H402,"0")+IFERROR(W403/H403,"0")+IFERROR(W404/H404,"0")+IFERROR(W405/H405,"0")+IFERROR(W406/H406,"0")+IFERROR(W407/H407,"0")</f>
        <v>110.00000000000001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1.3156000000000001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580</v>
      </c>
      <c r="W409" s="306">
        <f>IFERROR(SUM(W399:W407),"0")</f>
        <v>580.80000000000007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600</v>
      </c>
      <c r="W411" s="305">
        <f>IFERROR(IF(V411="",0,CEILING((V411/$H411),1)*$H411),"")</f>
        <v>601.92000000000007</v>
      </c>
      <c r="X411" s="36">
        <f>IFERROR(IF(W411=0,"",ROUNDUP(W411/H411,0)*0.01196),"")</f>
        <v>1.36344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113.63636363636363</v>
      </c>
      <c r="W413" s="306">
        <f>IFERROR(W411/H411,"0")+IFERROR(W412/H412,"0")</f>
        <v>114.00000000000001</v>
      </c>
      <c r="X413" s="306">
        <f>IFERROR(IF(X411="",0,X411),"0")+IFERROR(IF(X412="",0,X412),"0")</f>
        <v>1.36344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600</v>
      </c>
      <c r="W414" s="306">
        <f>IFERROR(SUM(W411:W412),"0")</f>
        <v>601.92000000000007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1720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1728.7200000000003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1839.5006993006991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1848.8400000000001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4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4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1939.5006993006991</v>
      </c>
      <c r="W459" s="306">
        <f>GrossWeightTotalR+PalletQtyTotalR*25</f>
        <v>1948.8400000000001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292.71561771561767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294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4.2015399999999996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546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1182.7200000000003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