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5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V438" i="1"/>
  <c r="V437" i="1"/>
  <c r="X436" i="1"/>
  <c r="W436" i="1"/>
  <c r="W435" i="1"/>
  <c r="W433" i="1"/>
  <c r="V433" i="1"/>
  <c r="V432" i="1"/>
  <c r="W431" i="1"/>
  <c r="X431" i="1" s="1"/>
  <c r="X430" i="1"/>
  <c r="W430" i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X418" i="1"/>
  <c r="W418" i="1"/>
  <c r="W417" i="1"/>
  <c r="X417" i="1" s="1"/>
  <c r="W416" i="1"/>
  <c r="W420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X411" i="1" s="1"/>
  <c r="W409" i="1"/>
  <c r="N409" i="1"/>
  <c r="V407" i="1"/>
  <c r="V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W389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X383" i="1"/>
  <c r="W383" i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X367" i="1"/>
  <c r="X368" i="1" s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X364" i="1" s="1"/>
  <c r="N361" i="1"/>
  <c r="X360" i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W358" i="1" s="1"/>
  <c r="N348" i="1"/>
  <c r="W347" i="1"/>
  <c r="X347" i="1" s="1"/>
  <c r="N347" i="1"/>
  <c r="W346" i="1"/>
  <c r="X346" i="1" s="1"/>
  <c r="N346" i="1"/>
  <c r="X345" i="1"/>
  <c r="W345" i="1"/>
  <c r="N345" i="1"/>
  <c r="X344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W330" i="1"/>
  <c r="V330" i="1"/>
  <c r="W329" i="1"/>
  <c r="X329" i="1" s="1"/>
  <c r="N329" i="1"/>
  <c r="W328" i="1"/>
  <c r="X328" i="1" s="1"/>
  <c r="N328" i="1"/>
  <c r="X327" i="1"/>
  <c r="W327" i="1"/>
  <c r="N327" i="1"/>
  <c r="X326" i="1"/>
  <c r="X330" i="1" s="1"/>
  <c r="W326" i="1"/>
  <c r="W331" i="1" s="1"/>
  <c r="N326" i="1"/>
  <c r="V324" i="1"/>
  <c r="V323" i="1"/>
  <c r="W322" i="1"/>
  <c r="X322" i="1" s="1"/>
  <c r="N322" i="1"/>
  <c r="W321" i="1"/>
  <c r="N321" i="1"/>
  <c r="V319" i="1"/>
  <c r="V318" i="1"/>
  <c r="W317" i="1"/>
  <c r="X317" i="1" s="1"/>
  <c r="N317" i="1"/>
  <c r="W316" i="1"/>
  <c r="X316" i="1" s="1"/>
  <c r="N316" i="1"/>
  <c r="X315" i="1"/>
  <c r="W315" i="1"/>
  <c r="N315" i="1"/>
  <c r="W314" i="1"/>
  <c r="N314" i="1"/>
  <c r="V311" i="1"/>
  <c r="V310" i="1"/>
  <c r="X309" i="1"/>
  <c r="X310" i="1" s="1"/>
  <c r="W309" i="1"/>
  <c r="N309" i="1"/>
  <c r="V307" i="1"/>
  <c r="V306" i="1"/>
  <c r="W305" i="1"/>
  <c r="N305" i="1"/>
  <c r="V303" i="1"/>
  <c r="V302" i="1"/>
  <c r="X301" i="1"/>
  <c r="W301" i="1"/>
  <c r="N301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N289" i="1"/>
  <c r="V285" i="1"/>
  <c r="V284" i="1"/>
  <c r="W283" i="1"/>
  <c r="N283" i="1"/>
  <c r="V281" i="1"/>
  <c r="W280" i="1"/>
  <c r="V280" i="1"/>
  <c r="W279" i="1"/>
  <c r="N279" i="1"/>
  <c r="V277" i="1"/>
  <c r="V276" i="1"/>
  <c r="W275" i="1"/>
  <c r="X275" i="1" s="1"/>
  <c r="X274" i="1"/>
  <c r="W274" i="1"/>
  <c r="N274" i="1"/>
  <c r="X273" i="1"/>
  <c r="X276" i="1" s="1"/>
  <c r="W273" i="1"/>
  <c r="W276" i="1" s="1"/>
  <c r="N273" i="1"/>
  <c r="V271" i="1"/>
  <c r="X270" i="1"/>
  <c r="V270" i="1"/>
  <c r="X269" i="1"/>
  <c r="W269" i="1"/>
  <c r="N269" i="1"/>
  <c r="V266" i="1"/>
  <c r="V265" i="1"/>
  <c r="X264" i="1"/>
  <c r="W264" i="1"/>
  <c r="N264" i="1"/>
  <c r="W263" i="1"/>
  <c r="N263" i="1"/>
  <c r="V261" i="1"/>
  <c r="V260" i="1"/>
  <c r="W259" i="1"/>
  <c r="X259" i="1" s="1"/>
  <c r="N259" i="1"/>
  <c r="X258" i="1"/>
  <c r="W258" i="1"/>
  <c r="N258" i="1"/>
  <c r="X257" i="1"/>
  <c r="W257" i="1"/>
  <c r="N257" i="1"/>
  <c r="X256" i="1"/>
  <c r="W256" i="1"/>
  <c r="N256" i="1"/>
  <c r="W255" i="1"/>
  <c r="X255" i="1" s="1"/>
  <c r="X254" i="1"/>
  <c r="W254" i="1"/>
  <c r="N254" i="1"/>
  <c r="X253" i="1"/>
  <c r="X260" i="1" s="1"/>
  <c r="W253" i="1"/>
  <c r="W260" i="1" s="1"/>
  <c r="N253" i="1"/>
  <c r="V250" i="1"/>
  <c r="V249" i="1"/>
  <c r="X248" i="1"/>
  <c r="W248" i="1"/>
  <c r="N248" i="1"/>
  <c r="W247" i="1"/>
  <c r="N247" i="1"/>
  <c r="X246" i="1"/>
  <c r="W246" i="1"/>
  <c r="W250" i="1" s="1"/>
  <c r="N246" i="1"/>
  <c r="W244" i="1"/>
  <c r="V244" i="1"/>
  <c r="W243" i="1"/>
  <c r="V243" i="1"/>
  <c r="X242" i="1"/>
  <c r="W242" i="1"/>
  <c r="N242" i="1"/>
  <c r="X241" i="1"/>
  <c r="W241" i="1"/>
  <c r="W240" i="1"/>
  <c r="X240" i="1" s="1"/>
  <c r="W238" i="1"/>
  <c r="V238" i="1"/>
  <c r="W237" i="1"/>
  <c r="V237" i="1"/>
  <c r="X236" i="1"/>
  <c r="W236" i="1"/>
  <c r="N236" i="1"/>
  <c r="X235" i="1"/>
  <c r="W235" i="1"/>
  <c r="N235" i="1"/>
  <c r="X234" i="1"/>
  <c r="X237" i="1" s="1"/>
  <c r="W234" i="1"/>
  <c r="N234" i="1"/>
  <c r="V232" i="1"/>
  <c r="V231" i="1"/>
  <c r="X230" i="1"/>
  <c r="W230" i="1"/>
  <c r="N230" i="1"/>
  <c r="W229" i="1"/>
  <c r="X229" i="1" s="1"/>
  <c r="N229" i="1"/>
  <c r="X228" i="1"/>
  <c r="W228" i="1"/>
  <c r="N228" i="1"/>
  <c r="X227" i="1"/>
  <c r="W227" i="1"/>
  <c r="N227" i="1"/>
  <c r="W226" i="1"/>
  <c r="X226" i="1" s="1"/>
  <c r="N226" i="1"/>
  <c r="W225" i="1"/>
  <c r="N225" i="1"/>
  <c r="X224" i="1"/>
  <c r="W224" i="1"/>
  <c r="N224" i="1"/>
  <c r="V222" i="1"/>
  <c r="V221" i="1"/>
  <c r="X220" i="1"/>
  <c r="W220" i="1"/>
  <c r="N220" i="1"/>
  <c r="X219" i="1"/>
  <c r="W219" i="1"/>
  <c r="N219" i="1"/>
  <c r="X218" i="1"/>
  <c r="W218" i="1"/>
  <c r="N218" i="1"/>
  <c r="W217" i="1"/>
  <c r="X217" i="1" s="1"/>
  <c r="X221" i="1" s="1"/>
  <c r="N217" i="1"/>
  <c r="V215" i="1"/>
  <c r="W214" i="1"/>
  <c r="V214" i="1"/>
  <c r="W213" i="1"/>
  <c r="N213" i="1"/>
  <c r="V211" i="1"/>
  <c r="V210" i="1"/>
  <c r="W209" i="1"/>
  <c r="X209" i="1" s="1"/>
  <c r="N209" i="1"/>
  <c r="X208" i="1"/>
  <c r="W208" i="1"/>
  <c r="N208" i="1"/>
  <c r="X207" i="1"/>
  <c r="W207" i="1"/>
  <c r="N207" i="1"/>
  <c r="X206" i="1"/>
  <c r="W206" i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X198" i="1"/>
  <c r="W198" i="1"/>
  <c r="N198" i="1"/>
  <c r="W197" i="1"/>
  <c r="X197" i="1" s="1"/>
  <c r="X210" i="1" s="1"/>
  <c r="N197" i="1"/>
  <c r="X196" i="1"/>
  <c r="W196" i="1"/>
  <c r="N196" i="1"/>
  <c r="X195" i="1"/>
  <c r="W195" i="1"/>
  <c r="N195" i="1"/>
  <c r="V192" i="1"/>
  <c r="V191" i="1"/>
  <c r="X190" i="1"/>
  <c r="W190" i="1"/>
  <c r="N190" i="1"/>
  <c r="W189" i="1"/>
  <c r="W191" i="1" s="1"/>
  <c r="N189" i="1"/>
  <c r="V187" i="1"/>
  <c r="V186" i="1"/>
  <c r="X185" i="1"/>
  <c r="W185" i="1"/>
  <c r="N185" i="1"/>
  <c r="W184" i="1"/>
  <c r="X184" i="1" s="1"/>
  <c r="N184" i="1"/>
  <c r="X183" i="1"/>
  <c r="W183" i="1"/>
  <c r="N183" i="1"/>
  <c r="X182" i="1"/>
  <c r="W182" i="1"/>
  <c r="N182" i="1"/>
  <c r="X181" i="1"/>
  <c r="W181" i="1"/>
  <c r="N181" i="1"/>
  <c r="W180" i="1"/>
  <c r="X180" i="1" s="1"/>
  <c r="N180" i="1"/>
  <c r="X179" i="1"/>
  <c r="W179" i="1"/>
  <c r="N179" i="1"/>
  <c r="X178" i="1"/>
  <c r="W178" i="1"/>
  <c r="N178" i="1"/>
  <c r="W177" i="1"/>
  <c r="X177" i="1" s="1"/>
  <c r="X176" i="1"/>
  <c r="W176" i="1"/>
  <c r="W175" i="1"/>
  <c r="X175" i="1" s="1"/>
  <c r="N175" i="1"/>
  <c r="W174" i="1"/>
  <c r="X174" i="1" s="1"/>
  <c r="N174" i="1"/>
  <c r="X173" i="1"/>
  <c r="W173" i="1"/>
  <c r="X172" i="1"/>
  <c r="W172" i="1"/>
  <c r="N172" i="1"/>
  <c r="W171" i="1"/>
  <c r="X171" i="1" s="1"/>
  <c r="X170" i="1"/>
  <c r="X186" i="1" s="1"/>
  <c r="W170" i="1"/>
  <c r="N170" i="1"/>
  <c r="V168" i="1"/>
  <c r="V167" i="1"/>
  <c r="X166" i="1"/>
  <c r="W166" i="1"/>
  <c r="N166" i="1"/>
  <c r="W165" i="1"/>
  <c r="W168" i="1" s="1"/>
  <c r="N165" i="1"/>
  <c r="W164" i="1"/>
  <c r="X164" i="1" s="1"/>
  <c r="N164" i="1"/>
  <c r="X163" i="1"/>
  <c r="W163" i="1"/>
  <c r="N163" i="1"/>
  <c r="W161" i="1"/>
  <c r="V161" i="1"/>
  <c r="W160" i="1"/>
  <c r="V160" i="1"/>
  <c r="X159" i="1"/>
  <c r="W159" i="1"/>
  <c r="N159" i="1"/>
  <c r="X158" i="1"/>
  <c r="X160" i="1" s="1"/>
  <c r="W158" i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X147" i="1"/>
  <c r="W147" i="1"/>
  <c r="N147" i="1"/>
  <c r="X146" i="1"/>
  <c r="W146" i="1"/>
  <c r="N146" i="1"/>
  <c r="X145" i="1"/>
  <c r="W145" i="1"/>
  <c r="N145" i="1"/>
  <c r="W144" i="1"/>
  <c r="X144" i="1" s="1"/>
  <c r="N144" i="1"/>
  <c r="X143" i="1"/>
  <c r="W143" i="1"/>
  <c r="N143" i="1"/>
  <c r="X142" i="1"/>
  <c r="W142" i="1"/>
  <c r="N142" i="1"/>
  <c r="X141" i="1"/>
  <c r="X149" i="1" s="1"/>
  <c r="W141" i="1"/>
  <c r="H464" i="1" s="1"/>
  <c r="N141" i="1"/>
  <c r="V138" i="1"/>
  <c r="V137" i="1"/>
  <c r="W136" i="1"/>
  <c r="W137" i="1" s="1"/>
  <c r="N136" i="1"/>
  <c r="W135" i="1"/>
  <c r="X135" i="1" s="1"/>
  <c r="N135" i="1"/>
  <c r="X134" i="1"/>
  <c r="W134" i="1"/>
  <c r="N134" i="1"/>
  <c r="V130" i="1"/>
  <c r="W129" i="1"/>
  <c r="V129" i="1"/>
  <c r="X128" i="1"/>
  <c r="W128" i="1"/>
  <c r="N128" i="1"/>
  <c r="X127" i="1"/>
  <c r="W127" i="1"/>
  <c r="N127" i="1"/>
  <c r="X126" i="1"/>
  <c r="X129" i="1" s="1"/>
  <c r="W126" i="1"/>
  <c r="F464" i="1" s="1"/>
  <c r="N126" i="1"/>
  <c r="V123" i="1"/>
  <c r="V122" i="1"/>
  <c r="X121" i="1"/>
  <c r="W121" i="1"/>
  <c r="X120" i="1"/>
  <c r="W120" i="1"/>
  <c r="N120" i="1"/>
  <c r="X119" i="1"/>
  <c r="W119" i="1"/>
  <c r="W118" i="1"/>
  <c r="X118" i="1" s="1"/>
  <c r="N118" i="1"/>
  <c r="X117" i="1"/>
  <c r="X122" i="1" s="1"/>
  <c r="W117" i="1"/>
  <c r="N117" i="1"/>
  <c r="V115" i="1"/>
  <c r="V114" i="1"/>
  <c r="X113" i="1"/>
  <c r="W113" i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W115" i="1" s="1"/>
  <c r="N107" i="1"/>
  <c r="X106" i="1"/>
  <c r="W106" i="1"/>
  <c r="X105" i="1"/>
  <c r="W105" i="1"/>
  <c r="W114" i="1" s="1"/>
  <c r="V103" i="1"/>
  <c r="V102" i="1"/>
  <c r="W101" i="1"/>
  <c r="X101" i="1" s="1"/>
  <c r="X100" i="1"/>
  <c r="W100" i="1"/>
  <c r="W99" i="1"/>
  <c r="X99" i="1" s="1"/>
  <c r="N99" i="1"/>
  <c r="X98" i="1"/>
  <c r="W98" i="1"/>
  <c r="N98" i="1"/>
  <c r="X97" i="1"/>
  <c r="W97" i="1"/>
  <c r="N97" i="1"/>
  <c r="X96" i="1"/>
  <c r="W96" i="1"/>
  <c r="N96" i="1"/>
  <c r="W95" i="1"/>
  <c r="X95" i="1" s="1"/>
  <c r="N95" i="1"/>
  <c r="X94" i="1"/>
  <c r="W94" i="1"/>
  <c r="N94" i="1"/>
  <c r="X93" i="1"/>
  <c r="W93" i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89" i="1" s="1"/>
  <c r="V80" i="1"/>
  <c r="V79" i="1"/>
  <c r="X78" i="1"/>
  <c r="W78" i="1"/>
  <c r="N78" i="1"/>
  <c r="X77" i="1"/>
  <c r="W77" i="1"/>
  <c r="N77" i="1"/>
  <c r="X76" i="1"/>
  <c r="W76" i="1"/>
  <c r="N76" i="1"/>
  <c r="W75" i="1"/>
  <c r="X75" i="1" s="1"/>
  <c r="N75" i="1"/>
  <c r="X74" i="1"/>
  <c r="W74" i="1"/>
  <c r="N74" i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W79" i="1" s="1"/>
  <c r="N67" i="1"/>
  <c r="X66" i="1"/>
  <c r="W66" i="1"/>
  <c r="N66" i="1"/>
  <c r="X65" i="1"/>
  <c r="W65" i="1"/>
  <c r="N65" i="1"/>
  <c r="X64" i="1"/>
  <c r="W64" i="1"/>
  <c r="W80" i="1" s="1"/>
  <c r="X63" i="1"/>
  <c r="W63" i="1"/>
  <c r="V60" i="1"/>
  <c r="V59" i="1"/>
  <c r="X58" i="1"/>
  <c r="W58" i="1"/>
  <c r="W57" i="1"/>
  <c r="X57" i="1" s="1"/>
  <c r="N57" i="1"/>
  <c r="X56" i="1"/>
  <c r="W56" i="1"/>
  <c r="N56" i="1"/>
  <c r="X55" i="1"/>
  <c r="X59" i="1" s="1"/>
  <c r="W55" i="1"/>
  <c r="W59" i="1" s="1"/>
  <c r="V52" i="1"/>
  <c r="V51" i="1"/>
  <c r="X50" i="1"/>
  <c r="W50" i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X28" i="1"/>
  <c r="W28" i="1"/>
  <c r="N28" i="1"/>
  <c r="W27" i="1"/>
  <c r="W32" i="1" s="1"/>
  <c r="N27" i="1"/>
  <c r="X26" i="1"/>
  <c r="W26" i="1"/>
  <c r="N26" i="1"/>
  <c r="W24" i="1"/>
  <c r="V24" i="1"/>
  <c r="V454" i="1" s="1"/>
  <c r="W23" i="1"/>
  <c r="V23" i="1"/>
  <c r="X22" i="1"/>
  <c r="X23" i="1" s="1"/>
  <c r="W22" i="1"/>
  <c r="N22" i="1"/>
  <c r="H10" i="1"/>
  <c r="J9" i="1"/>
  <c r="H9" i="1"/>
  <c r="A9" i="1"/>
  <c r="F10" i="1" s="1"/>
  <c r="D7" i="1"/>
  <c r="O6" i="1"/>
  <c r="N2" i="1"/>
  <c r="X102" i="1" l="1"/>
  <c r="W60" i="1"/>
  <c r="W297" i="1"/>
  <c r="W306" i="1"/>
  <c r="W307" i="1"/>
  <c r="O464" i="1"/>
  <c r="W319" i="1"/>
  <c r="D464" i="1"/>
  <c r="A10" i="1"/>
  <c r="B464" i="1"/>
  <c r="W455" i="1"/>
  <c r="X27" i="1"/>
  <c r="X32" i="1" s="1"/>
  <c r="X35" i="1"/>
  <c r="X36" i="1" s="1"/>
  <c r="X39" i="1"/>
  <c r="X40" i="1" s="1"/>
  <c r="X43" i="1"/>
  <c r="X44" i="1" s="1"/>
  <c r="X49" i="1"/>
  <c r="X51" i="1" s="1"/>
  <c r="W52" i="1"/>
  <c r="E464" i="1"/>
  <c r="X67" i="1"/>
  <c r="X79" i="1" s="1"/>
  <c r="X82" i="1"/>
  <c r="X89" i="1" s="1"/>
  <c r="W90" i="1"/>
  <c r="X107" i="1"/>
  <c r="X114" i="1" s="1"/>
  <c r="W130" i="1"/>
  <c r="X136" i="1"/>
  <c r="X137" i="1" s="1"/>
  <c r="W149" i="1"/>
  <c r="X165" i="1"/>
  <c r="X167" i="1" s="1"/>
  <c r="W186" i="1"/>
  <c r="X189" i="1"/>
  <c r="X191" i="1" s="1"/>
  <c r="J464" i="1"/>
  <c r="W222" i="1"/>
  <c r="X243" i="1"/>
  <c r="W265" i="1"/>
  <c r="W266" i="1"/>
  <c r="X263" i="1"/>
  <c r="X265" i="1" s="1"/>
  <c r="W270" i="1"/>
  <c r="W271" i="1"/>
  <c r="X305" i="1"/>
  <c r="X306" i="1" s="1"/>
  <c r="X314" i="1"/>
  <c r="X318" i="1" s="1"/>
  <c r="X348" i="1"/>
  <c r="X357" i="1" s="1"/>
  <c r="W364" i="1"/>
  <c r="R464" i="1"/>
  <c r="W407" i="1"/>
  <c r="X416" i="1"/>
  <c r="X420" i="1" s="1"/>
  <c r="W421" i="1"/>
  <c r="W437" i="1"/>
  <c r="X435" i="1"/>
  <c r="X437" i="1" s="1"/>
  <c r="W448" i="1"/>
  <c r="W447" i="1"/>
  <c r="T464" i="1"/>
  <c r="W453" i="1"/>
  <c r="X451" i="1"/>
  <c r="X452" i="1" s="1"/>
  <c r="W150" i="1"/>
  <c r="W285" i="1"/>
  <c r="X283" i="1"/>
  <c r="X284" i="1" s="1"/>
  <c r="W302" i="1"/>
  <c r="W303" i="1"/>
  <c r="X300" i="1"/>
  <c r="X302" i="1" s="1"/>
  <c r="W335" i="1"/>
  <c r="X333" i="1"/>
  <c r="X334" i="1" s="1"/>
  <c r="F9" i="1"/>
  <c r="W33" i="1"/>
  <c r="W454" i="1" s="1"/>
  <c r="W37" i="1"/>
  <c r="W41" i="1"/>
  <c r="W45" i="1"/>
  <c r="W51" i="1"/>
  <c r="W458" i="1" s="1"/>
  <c r="W103" i="1"/>
  <c r="W123" i="1"/>
  <c r="W122" i="1"/>
  <c r="W155" i="1"/>
  <c r="I464" i="1"/>
  <c r="W156" i="1"/>
  <c r="X153" i="1"/>
  <c r="X155" i="1" s="1"/>
  <c r="W210" i="1"/>
  <c r="W215" i="1"/>
  <c r="X213" i="1"/>
  <c r="X214" i="1" s="1"/>
  <c r="W231" i="1"/>
  <c r="X225" i="1"/>
  <c r="X231" i="1" s="1"/>
  <c r="W281" i="1"/>
  <c r="X279" i="1"/>
  <c r="X280" i="1" s="1"/>
  <c r="W284" i="1"/>
  <c r="W298" i="1"/>
  <c r="N464" i="1"/>
  <c r="X289" i="1"/>
  <c r="X297" i="1" s="1"/>
  <c r="W310" i="1"/>
  <c r="W311" i="1"/>
  <c r="W318" i="1"/>
  <c r="W323" i="1"/>
  <c r="W324" i="1"/>
  <c r="X321" i="1"/>
  <c r="X323" i="1" s="1"/>
  <c r="W334" i="1"/>
  <c r="P464" i="1"/>
  <c r="W341" i="1"/>
  <c r="W342" i="1"/>
  <c r="X339" i="1"/>
  <c r="X341" i="1" s="1"/>
  <c r="W357" i="1"/>
  <c r="W368" i="1"/>
  <c r="W369" i="1"/>
  <c r="X406" i="1"/>
  <c r="S464" i="1"/>
  <c r="W432" i="1"/>
  <c r="W438" i="1"/>
  <c r="W456" i="1"/>
  <c r="M464" i="1"/>
  <c r="V458" i="1"/>
  <c r="G464" i="1"/>
  <c r="W167" i="1"/>
  <c r="W192" i="1"/>
  <c r="W221" i="1"/>
  <c r="W232" i="1"/>
  <c r="W249" i="1"/>
  <c r="X247" i="1"/>
  <c r="X249" i="1" s="1"/>
  <c r="L464" i="1"/>
  <c r="W261" i="1"/>
  <c r="W277" i="1"/>
  <c r="X388" i="1"/>
  <c r="X432" i="1"/>
  <c r="W442" i="1"/>
  <c r="Q464" i="1"/>
  <c r="W138" i="1"/>
  <c r="W187" i="1"/>
  <c r="W365" i="1"/>
  <c r="W388" i="1"/>
  <c r="W406" i="1"/>
  <c r="W443" i="1"/>
  <c r="W211" i="1"/>
  <c r="X423" i="1"/>
  <c r="X425" i="1" s="1"/>
  <c r="X440" i="1"/>
  <c r="X442" i="1" s="1"/>
  <c r="X459" i="1" l="1"/>
  <c r="W457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<sst xmlns="http://schemas.openxmlformats.org/spreadsheetml/2006/main" count="1899" uniqueCount="644">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</sst>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0.45833333333333331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20</v>
      </c>
      <c r="W49" s="303">
        <f>IFERROR(IF(V49="",0,CEILING((V49/$H49),1)*$H49),"")</f>
        <v>21.6</v>
      </c>
      <c r="X49" s="36">
        <f>IFERROR(IF(W49=0,"",ROUNDUP(W49/H49,0)*0.02175),"")</f>
        <v>4.3499999999999997E-2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1.8518518518518516</v>
      </c>
      <c r="W51" s="304">
        <f>IFERROR(W49/H49,"0")+IFERROR(W50/H50,"0")</f>
        <v>2</v>
      </c>
      <c r="X51" s="304">
        <f>IFERROR(IF(X49="",0,X49),"0")+IFERROR(IF(X50="",0,X50),"0")</f>
        <v>4.3499999999999997E-2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20</v>
      </c>
      <c r="W52" s="304">
        <f>IFERROR(SUM(W49:W50),"0")</f>
        <v>21.6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50</v>
      </c>
      <c r="W56" s="303">
        <f>IFERROR(IF(V56="",0,CEILING((V56/$H56),1)*$H56),"")</f>
        <v>54</v>
      </c>
      <c r="X56" s="36">
        <f>IFERROR(IF(W56=0,"",ROUNDUP(W56/H56,0)*0.02175),"")</f>
        <v>0.10874999999999999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4.6296296296296298</v>
      </c>
      <c r="W59" s="304">
        <f>IFERROR(W55/H55,"0")+IFERROR(W56/H56,"0")+IFERROR(W57/H57,"0")+IFERROR(W58/H58,"0")</f>
        <v>5</v>
      </c>
      <c r="X59" s="304">
        <f>IFERROR(IF(X55="",0,X55),"0")+IFERROR(IF(X56="",0,X56),"0")+IFERROR(IF(X57="",0,X57),"0")+IFERROR(IF(X58="",0,X58),"0")</f>
        <v>0.10874999999999999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50</v>
      </c>
      <c r="W60" s="304">
        <f>IFERROR(SUM(W55:W58),"0")</f>
        <v>54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50</v>
      </c>
      <c r="W64" s="303">
        <f t="shared" si="2"/>
        <v>56</v>
      </c>
      <c r="X64" s="36">
        <f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4.4642857142857144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5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0.10874999999999999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50</v>
      </c>
      <c r="W80" s="304">
        <f>IFERROR(SUM(W63:W78),"0")</f>
        <v>56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8</v>
      </c>
      <c r="W106" s="303">
        <f t="shared" si="6"/>
        <v>8.4</v>
      </c>
      <c r="X106" s="36">
        <f>IFERROR(IF(W106=0,"",ROUNDUP(W106/H106,0)*0.02175),"")</f>
        <v>2.1749999999999999E-2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0.95238095238095233</v>
      </c>
      <c r="W114" s="304">
        <f>IFERROR(W105/H105,"0")+IFERROR(W106/H106,"0")+IFERROR(W107/H107,"0")+IFERROR(W108/H108,"0")+IFERROR(W109/H109,"0")+IFERROR(W110/H110,"0")+IFERROR(W111/H111,"0")+IFERROR(W112/H112,"0")+IFERROR(W113/H113,"0")</f>
        <v>1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2.1749999999999999E-2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8</v>
      </c>
      <c r="W115" s="304">
        <f>IFERROR(SUM(W105:W113),"0")</f>
        <v>8.4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15</v>
      </c>
      <c r="W126" s="303">
        <f>IFERROR(IF(V126="",0,CEILING((V126/$H126),1)*$H126),"")</f>
        <v>16.2</v>
      </c>
      <c r="X126" s="36">
        <f>IFERROR(IF(W126=0,"",ROUNDUP(W126/H126,0)*0.02175),"")</f>
        <v>4.3499999999999997E-2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1.8518518518518519</v>
      </c>
      <c r="W129" s="304">
        <f>IFERROR(W126/H126,"0")+IFERROR(W127/H127,"0")+IFERROR(W128/H128,"0")</f>
        <v>2</v>
      </c>
      <c r="X129" s="304">
        <f>IFERROR(IF(X126="",0,X126),"0")+IFERROR(IF(X127="",0,X127),"0")+IFERROR(IF(X128="",0,X128),"0")</f>
        <v>4.3499999999999997E-2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15</v>
      </c>
      <c r="W130" s="304">
        <f>IFERROR(SUM(W126:W128),"0")</f>
        <v>16.2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20</v>
      </c>
      <c r="W201" s="303">
        <f t="shared" si="10"/>
        <v>21.6</v>
      </c>
      <c r="X201" s="36">
        <f>IFERROR(IF(W201=0,"",ROUNDUP(W201/H201,0)*0.02175),"")</f>
        <v>4.3499999999999997E-2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1.8518518518518516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2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4.3499999999999997E-2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20</v>
      </c>
      <c r="W211" s="304">
        <f>IFERROR(SUM(W195:W209),"0")</f>
        <v>21.6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0</v>
      </c>
      <c r="W222" s="304">
        <f>IFERROR(SUM(W217:W220),"0")</f>
        <v>0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8</v>
      </c>
      <c r="W224" s="303">
        <f t="shared" ref="W224:W230" si="12">IFERROR(IF(V224="",0,CEILING((V224/$H224),1)*$H224),"")</f>
        <v>8.1</v>
      </c>
      <c r="X224" s="36">
        <f>IFERROR(IF(W224=0,"",ROUNDUP(W224/H224,0)*0.02175),"")</f>
        <v>2.1749999999999999E-2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0.98765432098765438</v>
      </c>
      <c r="W231" s="304">
        <f>IFERROR(W224/H224,"0")+IFERROR(W225/H225,"0")+IFERROR(W226/H226,"0")+IFERROR(W227/H227,"0")+IFERROR(W228/H228,"0")+IFERROR(W229/H229,"0")+IFERROR(W230/H230,"0")</f>
        <v>1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2.1749999999999999E-2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8</v>
      </c>
      <c r="W232" s="304">
        <f>IFERROR(SUM(W224:W230),"0")</f>
        <v>8.1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150</v>
      </c>
      <c r="W289" s="303">
        <f t="shared" ref="W289:W296" si="14">IFERROR(IF(V289="",0,CEILING((V289/$H289),1)*$H289),"")</f>
        <v>150</v>
      </c>
      <c r="X289" s="36">
        <f>IFERROR(IF(W289=0,"",ROUNDUP(W289/H289,0)*0.02175),"")</f>
        <v>0.21749999999999997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150</v>
      </c>
      <c r="W293" s="303">
        <f t="shared" si="14"/>
        <v>150</v>
      </c>
      <c r="X293" s="36">
        <f>IFERROR(IF(W293=0,"",ROUNDUP(W293/H293,0)*0.02175),"")</f>
        <v>0.21749999999999997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20</v>
      </c>
      <c r="W297" s="304">
        <f>IFERROR(W289/H289,"0")+IFERROR(W290/H290,"0")+IFERROR(W291/H291,"0")+IFERROR(W292/H292,"0")+IFERROR(W293/H293,"0")+IFERROR(W294/H294,"0")+IFERROR(W295/H295,"0")+IFERROR(W296/H296,"0")</f>
        <v>20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0.43499999999999994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300</v>
      </c>
      <c r="W298" s="304">
        <f>IFERROR(SUM(W289:W296),"0")</f>
        <v>300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75</v>
      </c>
      <c r="W300" s="303">
        <f>IFERROR(IF(V300="",0,CEILING((V300/$H300),1)*$H300),"")</f>
        <v>75</v>
      </c>
      <c r="X300" s="36">
        <f>IFERROR(IF(W300=0,"",ROUNDUP(W300/H300,0)*0.02175),"")</f>
        <v>0.10874999999999999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5</v>
      </c>
      <c r="W302" s="304">
        <f>IFERROR(W300/H300,"0")+IFERROR(W301/H301,"0")</f>
        <v>5</v>
      </c>
      <c r="X302" s="304">
        <f>IFERROR(IF(X300="",0,X300),"0")+IFERROR(IF(X301="",0,X301),"0")</f>
        <v>0.10874999999999999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75</v>
      </c>
      <c r="W303" s="304">
        <f>IFERROR(SUM(W300:W301),"0")</f>
        <v>75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12</v>
      </c>
      <c r="W344" s="303">
        <f t="shared" ref="W344:W356" si="15">IFERROR(IF(V344="",0,CEILING((V344/$H344),1)*$H344),"")</f>
        <v>12.600000000000001</v>
      </c>
      <c r="X344" s="36">
        <f>IFERROR(IF(W344=0,"",ROUNDUP(W344/H344,0)*0.00753),"")</f>
        <v>2.2589999999999999E-2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12</v>
      </c>
      <c r="W346" s="303">
        <f t="shared" si="15"/>
        <v>12.600000000000001</v>
      </c>
      <c r="X346" s="36">
        <f>IFERROR(IF(W346=0,"",ROUNDUP(W346/H346,0)*0.00753),"")</f>
        <v>2.2589999999999999E-2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5.7142857142857144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6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4.5179999999999998E-2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24</v>
      </c>
      <c r="W358" s="304">
        <f>IFERROR(SUM(W344:W356),"0")</f>
        <v>25.200000000000003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5</v>
      </c>
      <c r="W397" s="303">
        <f t="shared" ref="W397:W405" si="18">IFERROR(IF(V397="",0,CEILING((V397/$H397),1)*$H397),"")</f>
        <v>5.28</v>
      </c>
      <c r="X397" s="36">
        <f>IFERROR(IF(W397=0,"",ROUNDUP(W397/H397,0)*0.01196),"")</f>
        <v>1.196E-2</v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10</v>
      </c>
      <c r="W399" s="303">
        <f t="shared" si="18"/>
        <v>10.56</v>
      </c>
      <c r="X399" s="36">
        <f>IFERROR(IF(W399=0,"",ROUNDUP(W399/H399,0)*0.01196),"")</f>
        <v>2.392E-2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10</v>
      </c>
      <c r="W400" s="303">
        <f t="shared" si="18"/>
        <v>10.56</v>
      </c>
      <c r="X400" s="36">
        <f>IFERROR(IF(W400=0,"",ROUNDUP(W400/H400,0)*0.01196),"")</f>
        <v>2.392E-2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4.7348484848484844</v>
      </c>
      <c r="W406" s="304">
        <f>IFERROR(W397/H397,"0")+IFERROR(W398/H398,"0")+IFERROR(W399/H399,"0")+IFERROR(W400/H400,"0")+IFERROR(W401/H401,"0")+IFERROR(W402/H402,"0")+IFERROR(W403/H403,"0")+IFERROR(W404/H404,"0")+IFERROR(W405/H405,"0")</f>
        <v>5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5.9800000000000006E-2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25</v>
      </c>
      <c r="W407" s="304">
        <f>IFERROR(SUM(W397:W405),"0")</f>
        <v>26.4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15</v>
      </c>
      <c r="W409" s="303">
        <f>IFERROR(IF(V409="",0,CEILING((V409/$H409),1)*$H409),"")</f>
        <v>15.84</v>
      </c>
      <c r="X409" s="36">
        <f>IFERROR(IF(W409=0,"",ROUNDUP(W409/H409,0)*0.01196),"")</f>
        <v>3.5880000000000002E-2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2.8409090909090908</v>
      </c>
      <c r="W411" s="304">
        <f>IFERROR(W409/H409,"0")+IFERROR(W410/H410,"0")</f>
        <v>3</v>
      </c>
      <c r="X411" s="304">
        <f>IFERROR(IF(X409="",0,X409),"0")+IFERROR(IF(X410="",0,X410),"0")</f>
        <v>3.5880000000000002E-2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15</v>
      </c>
      <c r="W412" s="304">
        <f>IFERROR(SUM(W409:W410),"0")</f>
        <v>15.84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10</v>
      </c>
      <c r="W414" s="303">
        <f t="shared" ref="W414:W419" si="19">IFERROR(IF(V414="",0,CEILING((V414/$H414),1)*$H414),"")</f>
        <v>10.56</v>
      </c>
      <c r="X414" s="36">
        <f>IFERROR(IF(W414=0,"",ROUNDUP(W414/H414,0)*0.01196),"")</f>
        <v>2.392E-2</v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5</v>
      </c>
      <c r="W415" s="303">
        <f t="shared" si="19"/>
        <v>5.28</v>
      </c>
      <c r="X415" s="36">
        <f>IFERROR(IF(W415=0,"",ROUNDUP(W415/H415,0)*0.01196),"")</f>
        <v>1.196E-2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10</v>
      </c>
      <c r="W416" s="303">
        <f t="shared" si="19"/>
        <v>10.56</v>
      </c>
      <c r="X416" s="36">
        <f>IFERROR(IF(W416=0,"",ROUNDUP(W416/H416,0)*0.01196),"")</f>
        <v>2.392E-2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4.7348484848484844</v>
      </c>
      <c r="W420" s="304">
        <f>IFERROR(W414/H414,"0")+IFERROR(W415/H415,"0")+IFERROR(W416/H416,"0")+IFERROR(W417/H417,"0")+IFERROR(W418/H418,"0")+IFERROR(W419/H419,"0")</f>
        <v>5</v>
      </c>
      <c r="X420" s="304">
        <f>IFERROR(IF(X414="",0,X414),"0")+IFERROR(IF(X415="",0,X415),"0")+IFERROR(IF(X416="",0,X416),"0")+IFERROR(IF(X417="",0,X417),"0")+IFERROR(IF(X418="",0,X418),"0")+IFERROR(IF(X419="",0,X419),"0")</f>
        <v>5.9800000000000006E-2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25</v>
      </c>
      <c r="W421" s="304">
        <f>IFERROR(SUM(W414:W419),"0")</f>
        <v>26.4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635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654.74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661.01054834054821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681.75799999999981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1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686.01054834054821</v>
      </c>
      <c r="W457" s="304">
        <f>GrossWeightTotalR+PalletQtyTotalR*25</f>
        <v>731.75799999999981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59.614397947731284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62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1.13591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21.6</v>
      </c>
      <c r="D464" s="46">
        <f>IFERROR(W55*1,"0")+IFERROR(W56*1,"0")+IFERROR(W57*1,"0")+IFERROR(W58*1,"0")</f>
        <v>54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64.400000000000006</v>
      </c>
      <c r="F464" s="46">
        <f>IFERROR(W126*1,"0")+IFERROR(W127*1,"0")+IFERROR(W128*1,"0")</f>
        <v>16.2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29.700000000000003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375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25.200000000000003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68.64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2023-10-31T09:12:38Z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