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5" i="1"/>
  <c r="V454" i="1"/>
  <c r="W453" i="1"/>
  <c r="W454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X443" i="1"/>
  <c r="W443" i="1"/>
  <c r="W442" i="1"/>
  <c r="W444" i="1" s="1"/>
  <c r="W440" i="1"/>
  <c r="V440" i="1"/>
  <c r="V439" i="1"/>
  <c r="X438" i="1"/>
  <c r="W438" i="1"/>
  <c r="W437" i="1"/>
  <c r="V435" i="1"/>
  <c r="V434" i="1"/>
  <c r="W433" i="1"/>
  <c r="X433" i="1" s="1"/>
  <c r="W432" i="1"/>
  <c r="S470" i="1" s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W323" i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N311" i="1"/>
  <c r="V309" i="1"/>
  <c r="V308" i="1"/>
  <c r="X307" i="1"/>
  <c r="X308" i="1" s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W275" i="1"/>
  <c r="W279" i="1" s="1"/>
  <c r="N275" i="1"/>
  <c r="V273" i="1"/>
  <c r="V272" i="1"/>
  <c r="X271" i="1"/>
  <c r="X272" i="1" s="1"/>
  <c r="W271" i="1"/>
  <c r="M470" i="1" s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W258" i="1"/>
  <c r="W262" i="1" s="1"/>
  <c r="W257" i="1"/>
  <c r="X257" i="1" s="1"/>
  <c r="N257" i="1"/>
  <c r="X256" i="1"/>
  <c r="W256" i="1"/>
  <c r="N256" i="1"/>
  <c r="X255" i="1"/>
  <c r="W255" i="1"/>
  <c r="N255" i="1"/>
  <c r="V252" i="1"/>
  <c r="V251" i="1"/>
  <c r="W250" i="1"/>
  <c r="X250" i="1" s="1"/>
  <c r="N250" i="1"/>
  <c r="W249" i="1"/>
  <c r="X249" i="1" s="1"/>
  <c r="N249" i="1"/>
  <c r="W248" i="1"/>
  <c r="W251" i="1" s="1"/>
  <c r="N248" i="1"/>
  <c r="V246" i="1"/>
  <c r="W245" i="1"/>
  <c r="V245" i="1"/>
  <c r="W244" i="1"/>
  <c r="X244" i="1" s="1"/>
  <c r="N244" i="1"/>
  <c r="X243" i="1"/>
  <c r="W243" i="1"/>
  <c r="W242" i="1"/>
  <c r="X242" i="1" s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W233" i="1" s="1"/>
  <c r="N226" i="1"/>
  <c r="V224" i="1"/>
  <c r="V223" i="1"/>
  <c r="W222" i="1"/>
  <c r="X222" i="1" s="1"/>
  <c r="N222" i="1"/>
  <c r="X221" i="1"/>
  <c r="W221" i="1"/>
  <c r="N221" i="1"/>
  <c r="X220" i="1"/>
  <c r="W220" i="1"/>
  <c r="W223" i="1" s="1"/>
  <c r="N220" i="1"/>
  <c r="W219" i="1"/>
  <c r="X219" i="1" s="1"/>
  <c r="N219" i="1"/>
  <c r="V217" i="1"/>
  <c r="V216" i="1"/>
  <c r="W215" i="1"/>
  <c r="W216" i="1" s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4" i="1"/>
  <c r="V194" i="1"/>
  <c r="V193" i="1"/>
  <c r="X192" i="1"/>
  <c r="W192" i="1"/>
  <c r="N192" i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X165" i="1" s="1"/>
  <c r="N165" i="1"/>
  <c r="V163" i="1"/>
  <c r="V162" i="1"/>
  <c r="W161" i="1"/>
  <c r="X161" i="1" s="1"/>
  <c r="X162" i="1" s="1"/>
  <c r="N161" i="1"/>
  <c r="X160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70" i="1" s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W131" i="1"/>
  <c r="V131" i="1"/>
  <c r="W130" i="1"/>
  <c r="X130" i="1" s="1"/>
  <c r="N130" i="1"/>
  <c r="X129" i="1"/>
  <c r="W129" i="1"/>
  <c r="N129" i="1"/>
  <c r="X128" i="1"/>
  <c r="X131" i="1" s="1"/>
  <c r="W128" i="1"/>
  <c r="F470" i="1" s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7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W90" i="1" s="1"/>
  <c r="N84" i="1"/>
  <c r="W83" i="1"/>
  <c r="W91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N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N65" i="1"/>
  <c r="X64" i="1"/>
  <c r="W64" i="1"/>
  <c r="W63" i="1"/>
  <c r="E470" i="1" s="1"/>
  <c r="V60" i="1"/>
  <c r="V59" i="1"/>
  <c r="W58" i="1"/>
  <c r="X58" i="1" s="1"/>
  <c r="X57" i="1"/>
  <c r="W57" i="1"/>
  <c r="N57" i="1"/>
  <c r="W56" i="1"/>
  <c r="W60" i="1" s="1"/>
  <c r="X55" i="1"/>
  <c r="W55" i="1"/>
  <c r="D470" i="1" s="1"/>
  <c r="N55" i="1"/>
  <c r="W52" i="1"/>
  <c r="V52" i="1"/>
  <c r="V51" i="1"/>
  <c r="X50" i="1"/>
  <c r="W50" i="1"/>
  <c r="N50" i="1"/>
  <c r="X49" i="1"/>
  <c r="X51" i="1" s="1"/>
  <c r="W49" i="1"/>
  <c r="C470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0" i="1" s="1"/>
  <c r="V23" i="1"/>
  <c r="W22" i="1"/>
  <c r="N22" i="1"/>
  <c r="H10" i="1"/>
  <c r="A9" i="1"/>
  <c r="J9" i="1" s="1"/>
  <c r="D7" i="1"/>
  <c r="O6" i="1"/>
  <c r="N2" i="1"/>
  <c r="X212" i="1" l="1"/>
  <c r="B470" i="1"/>
  <c r="W461" i="1"/>
  <c r="W103" i="1"/>
  <c r="W116" i="1"/>
  <c r="W140" i="1"/>
  <c r="W151" i="1"/>
  <c r="W157" i="1"/>
  <c r="I470" i="1"/>
  <c r="W158" i="1"/>
  <c r="W170" i="1"/>
  <c r="W283" i="1"/>
  <c r="X281" i="1"/>
  <c r="X282" i="1" s="1"/>
  <c r="W300" i="1"/>
  <c r="N470" i="1"/>
  <c r="X291" i="1"/>
  <c r="X299" i="1" s="1"/>
  <c r="W312" i="1"/>
  <c r="W313" i="1"/>
  <c r="W325" i="1"/>
  <c r="W326" i="1"/>
  <c r="X323" i="1"/>
  <c r="X325" i="1" s="1"/>
  <c r="P470" i="1"/>
  <c r="W343" i="1"/>
  <c r="W344" i="1"/>
  <c r="X341" i="1"/>
  <c r="X343" i="1" s="1"/>
  <c r="W370" i="1"/>
  <c r="W371" i="1"/>
  <c r="X408" i="1"/>
  <c r="W434" i="1"/>
  <c r="A10" i="1"/>
  <c r="W81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0" i="1" s="1"/>
  <c r="W80" i="1"/>
  <c r="X84" i="1"/>
  <c r="X93" i="1"/>
  <c r="X103" i="1" s="1"/>
  <c r="X106" i="1"/>
  <c r="X116" i="1" s="1"/>
  <c r="W125" i="1"/>
  <c r="G470" i="1"/>
  <c r="W139" i="1"/>
  <c r="X155" i="1"/>
  <c r="X157" i="1" s="1"/>
  <c r="W163" i="1"/>
  <c r="X173" i="1"/>
  <c r="X188" i="1" s="1"/>
  <c r="X223" i="1"/>
  <c r="W224" i="1"/>
  <c r="W240" i="1"/>
  <c r="X311" i="1"/>
  <c r="X312" i="1" s="1"/>
  <c r="X328" i="1"/>
  <c r="X332" i="1" s="1"/>
  <c r="X346" i="1"/>
  <c r="X359" i="1" s="1"/>
  <c r="W360" i="1"/>
  <c r="X369" i="1"/>
  <c r="X370" i="1" s="1"/>
  <c r="X390" i="1"/>
  <c r="W422" i="1"/>
  <c r="W428" i="1"/>
  <c r="W427" i="1"/>
  <c r="X432" i="1"/>
  <c r="X434" i="1" s="1"/>
  <c r="W459" i="1"/>
  <c r="X457" i="1"/>
  <c r="X458" i="1" s="1"/>
  <c r="H9" i="1"/>
  <c r="V464" i="1"/>
  <c r="W24" i="1"/>
  <c r="X83" i="1"/>
  <c r="X90" i="1" s="1"/>
  <c r="X119" i="1"/>
  <c r="X124" i="1" s="1"/>
  <c r="X136" i="1"/>
  <c r="X139" i="1" s="1"/>
  <c r="W152" i="1"/>
  <c r="W162" i="1"/>
  <c r="W169" i="1"/>
  <c r="W188" i="1"/>
  <c r="X191" i="1"/>
  <c r="X193" i="1" s="1"/>
  <c r="J470" i="1"/>
  <c r="X245" i="1"/>
  <c r="W246" i="1"/>
  <c r="L470" i="1"/>
  <c r="W263" i="1"/>
  <c r="X258" i="1"/>
  <c r="X262" i="1" s="1"/>
  <c r="X275" i="1"/>
  <c r="X278" i="1" s="1"/>
  <c r="W282" i="1"/>
  <c r="W287" i="1"/>
  <c r="X285" i="1"/>
  <c r="X286" i="1" s="1"/>
  <c r="W299" i="1"/>
  <c r="W304" i="1"/>
  <c r="W305" i="1"/>
  <c r="X302" i="1"/>
  <c r="X304" i="1" s="1"/>
  <c r="W308" i="1"/>
  <c r="W309" i="1"/>
  <c r="O470" i="1"/>
  <c r="W321" i="1"/>
  <c r="W332" i="1"/>
  <c r="W337" i="1"/>
  <c r="X335" i="1"/>
  <c r="X336" i="1" s="1"/>
  <c r="W391" i="1"/>
  <c r="X413" i="1"/>
  <c r="X422" i="1"/>
  <c r="W435" i="1"/>
  <c r="W462" i="1"/>
  <c r="W59" i="1"/>
  <c r="W23" i="1"/>
  <c r="W132" i="1"/>
  <c r="X169" i="1"/>
  <c r="W212" i="1"/>
  <c r="W217" i="1"/>
  <c r="X215" i="1"/>
  <c r="X216" i="1" s="1"/>
  <c r="W267" i="1"/>
  <c r="W268" i="1"/>
  <c r="X265" i="1"/>
  <c r="X267" i="1" s="1"/>
  <c r="W272" i="1"/>
  <c r="W273" i="1"/>
  <c r="W366" i="1"/>
  <c r="R470" i="1"/>
  <c r="W409" i="1"/>
  <c r="W423" i="1"/>
  <c r="W439" i="1"/>
  <c r="X437" i="1"/>
  <c r="X439" i="1" s="1"/>
  <c r="T470" i="1"/>
  <c r="W455" i="1"/>
  <c r="X453" i="1"/>
  <c r="X454" i="1" s="1"/>
  <c r="Q470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63" i="1" l="1"/>
  <c r="W464" i="1"/>
  <c r="W460" i="1"/>
  <c r="X465" i="1"/>
</calcChain>
</file>

<file path=xl/sharedStrings.xml><?xml version="1.0" encoding="utf-8"?>
<sst xmlns="http://schemas.openxmlformats.org/spreadsheetml/2006/main" count="1924" uniqueCount="652">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</sst>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 t="s">
        <v>651</v>
      </c>
      <c r="I5" s="340"/>
      <c r="J5" s="340"/>
      <c r="K5" s="340"/>
      <c r="L5" s="341"/>
      <c r="N5" s="24" t="s">
        <v>10</v>
      </c>
      <c r="O5" s="538">
        <v>45234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0.45833333333333331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0</v>
      </c>
      <c r="W299" s="307">
        <f>IFERROR(W291/H291,"0")+IFERROR(W292/H292,"0")+IFERROR(W293/H293,"0")+IFERROR(W294/H294,"0")+IFERROR(W295/H295,"0")+IFERROR(W296/H296,"0")+IFERROR(W297/H297,"0")+IFERROR(W298/H298,"0")</f>
        <v>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0</v>
      </c>
      <c r="W300" s="307">
        <f>IFERROR(SUM(W291:W298),"0")</f>
        <v>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150</v>
      </c>
      <c r="W400" s="306">
        <f t="shared" si="18"/>
        <v>153.12</v>
      </c>
      <c r="X400" s="36">
        <f>IFERROR(IF(W400=0,"",ROUNDUP(W400/H400,0)*0.01196),"")</f>
        <v>0.34683999999999998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30</v>
      </c>
      <c r="W401" s="306">
        <f t="shared" si="18"/>
        <v>31.68</v>
      </c>
      <c r="X401" s="36">
        <f>IFERROR(IF(W401=0,"",ROUNDUP(W401/H401,0)*0.01196),"")</f>
        <v>7.1760000000000004E-2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34.090909090909086</v>
      </c>
      <c r="W408" s="307">
        <f>IFERROR(W399/H399,"0")+IFERROR(W400/H400,"0")+IFERROR(W401/H401,"0")+IFERROR(W402/H402,"0")+IFERROR(W403/H403,"0")+IFERROR(W404/H404,"0")+IFERROR(W405/H405,"0")+IFERROR(W406/H406,"0")+IFERROR(W407/H407,"0")</f>
        <v>35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0.41859999999999997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180</v>
      </c>
      <c r="W409" s="307">
        <f>IFERROR(SUM(W399:W407),"0")</f>
        <v>184.8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60</v>
      </c>
      <c r="W442" s="306">
        <f>IFERROR(IF(V442="",0,CEILING((V442/$H442),1)*$H442),"")</f>
        <v>63</v>
      </c>
      <c r="X442" s="36">
        <f>IFERROR(IF(W442=0,"",ROUNDUP(W442/H442,0)*0.00753),"")</f>
        <v>0.11295000000000001</v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14.285714285714285</v>
      </c>
      <c r="W444" s="307">
        <f>IFERROR(W442/H442,"0")+IFERROR(W443/H443,"0")</f>
        <v>15</v>
      </c>
      <c r="X444" s="307">
        <f>IFERROR(IF(X442="",0,X442),"0")+IFERROR(IF(X443="",0,X443),"0")</f>
        <v>0.11295000000000001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60</v>
      </c>
      <c r="W445" s="307">
        <f>IFERROR(SUM(W442:W443),"0")</f>
        <v>63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240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247.8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255.98701298701297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264.3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1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280.98701298701297</v>
      </c>
      <c r="W463" s="307">
        <f>GrossWeightTotalR+PalletQtyTotalR*25</f>
        <v>289.3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48.376623376623371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50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0.53154999999999997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184.8</v>
      </c>
      <c r="S470" s="46">
        <f>IFERROR(W432*1,"0")+IFERROR(W433*1,"0")+IFERROR(W437*1,"0")+IFERROR(W438*1,"0")+IFERROR(W442*1,"0")+IFERROR(W443*1,"0")+IFERROR(W447*1,"0")+IFERROR(W448*1,"0")</f>
        <v>63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