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D7E6D4-1C8F-4C02-AAEE-5682B028B9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Z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15" i="1" l="1"/>
  <c r="BN315" i="1"/>
  <c r="BP358" i="1"/>
  <c r="BN358" i="1"/>
  <c r="Z358" i="1"/>
  <c r="BP380" i="1"/>
  <c r="BN380" i="1"/>
  <c r="Z380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7" i="1"/>
  <c r="Z27" i="1"/>
  <c r="BN27" i="1"/>
  <c r="Z32" i="1"/>
  <c r="BN32" i="1"/>
  <c r="Z52" i="1"/>
  <c r="BN52" i="1"/>
  <c r="Z67" i="1"/>
  <c r="BN67" i="1"/>
  <c r="Z77" i="1"/>
  <c r="BN77" i="1"/>
  <c r="Y88" i="1"/>
  <c r="Z91" i="1"/>
  <c r="BN91" i="1"/>
  <c r="Y98" i="1"/>
  <c r="Z108" i="1"/>
  <c r="BN108" i="1"/>
  <c r="Y120" i="1"/>
  <c r="Z132" i="1"/>
  <c r="BN132" i="1"/>
  <c r="Z142" i="1"/>
  <c r="BN142" i="1"/>
  <c r="Z159" i="1"/>
  <c r="BN159" i="1"/>
  <c r="Y162" i="1"/>
  <c r="Z178" i="1"/>
  <c r="BN178" i="1"/>
  <c r="Z198" i="1"/>
  <c r="BN198" i="1"/>
  <c r="Z215" i="1"/>
  <c r="BN215" i="1"/>
  <c r="Z227" i="1"/>
  <c r="BN227" i="1"/>
  <c r="Z235" i="1"/>
  <c r="BN235" i="1"/>
  <c r="Y247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P368" i="1"/>
  <c r="BN368" i="1"/>
  <c r="Z368" i="1"/>
  <c r="BP393" i="1"/>
  <c r="BN393" i="1"/>
  <c r="Z393" i="1"/>
  <c r="BP432" i="1"/>
  <c r="BN432" i="1"/>
  <c r="Z432" i="1"/>
  <c r="BP458" i="1"/>
  <c r="BN458" i="1"/>
  <c r="Z458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73" i="1"/>
  <c r="Y389" i="1"/>
  <c r="Y396" i="1"/>
  <c r="Y455" i="1"/>
  <c r="Y467" i="1"/>
  <c r="B673" i="1"/>
  <c r="X665" i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Y97" i="1"/>
  <c r="Z93" i="1"/>
  <c r="BN93" i="1"/>
  <c r="Z101" i="1"/>
  <c r="BN101" i="1"/>
  <c r="E673" i="1"/>
  <c r="Z114" i="1"/>
  <c r="BN114" i="1"/>
  <c r="F673" i="1"/>
  <c r="Z126" i="1"/>
  <c r="BN126" i="1"/>
  <c r="Y135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Y185" i="1"/>
  <c r="I673" i="1"/>
  <c r="Y201" i="1"/>
  <c r="Z196" i="1"/>
  <c r="BN196" i="1"/>
  <c r="Z200" i="1"/>
  <c r="BN200" i="1"/>
  <c r="Z211" i="1"/>
  <c r="BN211" i="1"/>
  <c r="Y224" i="1"/>
  <c r="Z217" i="1"/>
  <c r="BN217" i="1"/>
  <c r="Z221" i="1"/>
  <c r="BN221" i="1"/>
  <c r="Y238" i="1"/>
  <c r="Z229" i="1"/>
  <c r="BN229" i="1"/>
  <c r="Z233" i="1"/>
  <c r="BN233" i="1"/>
  <c r="Z244" i="1"/>
  <c r="BN244" i="1"/>
  <c r="Y258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Z310" i="1"/>
  <c r="BN310" i="1"/>
  <c r="R673" i="1"/>
  <c r="Y316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X666" i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39" i="1"/>
  <c r="T673" i="1"/>
  <c r="Y365" i="1"/>
  <c r="Y372" i="1"/>
  <c r="Z370" i="1"/>
  <c r="BN370" i="1"/>
  <c r="Y381" i="1"/>
  <c r="Z378" i="1"/>
  <c r="BN378" i="1"/>
  <c r="Z384" i="1"/>
  <c r="BN384" i="1"/>
  <c r="BP384" i="1"/>
  <c r="Y388" i="1"/>
  <c r="Z387" i="1"/>
  <c r="BN387" i="1"/>
  <c r="Z399" i="1"/>
  <c r="BN399" i="1"/>
  <c r="Y413" i="1"/>
  <c r="Z418" i="1"/>
  <c r="BN418" i="1"/>
  <c r="Z422" i="1"/>
  <c r="BN422" i="1"/>
  <c r="Z426" i="1"/>
  <c r="BN426" i="1"/>
  <c r="Z448" i="1"/>
  <c r="BN448" i="1"/>
  <c r="Z452" i="1"/>
  <c r="BN452" i="1"/>
  <c r="Z466" i="1"/>
  <c r="BN466" i="1"/>
  <c r="Y506" i="1"/>
  <c r="Z482" i="1"/>
  <c r="BN482" i="1"/>
  <c r="Z483" i="1"/>
  <c r="BN483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BP139" i="1"/>
  <c r="Z141" i="1"/>
  <c r="BN141" i="1"/>
  <c r="Z143" i="1"/>
  <c r="BN143" i="1"/>
  <c r="Z149" i="1"/>
  <c r="Z150" i="1" s="1"/>
  <c r="BN149" i="1"/>
  <c r="BP149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H9" i="1"/>
  <c r="Y24" i="1"/>
  <c r="Y111" i="1"/>
  <c r="Y129" i="1"/>
  <c r="Y156" i="1"/>
  <c r="Y191" i="1"/>
  <c r="K673" i="1"/>
  <c r="Y259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1" i="1"/>
  <c r="Y312" i="1"/>
  <c r="BP305" i="1"/>
  <c r="BN305" i="1"/>
  <c r="Z305" i="1"/>
  <c r="L673" i="1"/>
  <c r="Y272" i="1"/>
  <c r="M673" i="1"/>
  <c r="Y289" i="1"/>
  <c r="Z307" i="1"/>
  <c r="BN307" i="1"/>
  <c r="Z309" i="1"/>
  <c r="BN309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10" i="1"/>
  <c r="Z433" i="1"/>
  <c r="Z212" i="1"/>
  <c r="Z184" i="1"/>
  <c r="Z156" i="1"/>
  <c r="Z505" i="1"/>
  <c r="Z591" i="1"/>
  <c r="Z596" i="1"/>
  <c r="Z545" i="1"/>
  <c r="Z412" i="1"/>
  <c r="Z401" i="1"/>
  <c r="Z395" i="1"/>
  <c r="Z388" i="1"/>
  <c r="Z372" i="1"/>
  <c r="Z365" i="1"/>
  <c r="Z289" i="1"/>
  <c r="Z223" i="1"/>
  <c r="Z145" i="1"/>
  <c r="Z79" i="1"/>
  <c r="Z72" i="1"/>
  <c r="Z643" i="1"/>
  <c r="Z608" i="1"/>
  <c r="Z567" i="1"/>
  <c r="Z529" i="1"/>
  <c r="Z438" i="1"/>
  <c r="Z428" i="1"/>
  <c r="Z301" i="1"/>
  <c r="Z258" i="1"/>
  <c r="Y665" i="1"/>
  <c r="Z636" i="1"/>
  <c r="Z649" i="1"/>
  <c r="Z615" i="1"/>
  <c r="Z585" i="1"/>
  <c r="Z573" i="1"/>
  <c r="Z467" i="1"/>
  <c r="Z381" i="1"/>
  <c r="Z311" i="1"/>
  <c r="Y663" i="1"/>
  <c r="Z135" i="1"/>
  <c r="Z128" i="1"/>
  <c r="Z119" i="1"/>
  <c r="Z110" i="1"/>
  <c r="Z103" i="1"/>
  <c r="Z35" i="1"/>
  <c r="Y667" i="1"/>
  <c r="Y664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<sst xmlns="http://schemas.openxmlformats.org/spreadsheetml/2006/main" count="3139" uniqueCount="1081">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</sst>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2"/>
      <c r="B1" s="42"/>
      <c r="C1" s="42"/>
      <c r="D1" s="858" t="s">
        <v>0</v>
      </c>
      <c r="E1" s="814"/>
      <c r="F1" s="814"/>
      <c r="G1" s="13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7"/>
      <c r="Y2" s="17"/>
      <c r="Z2" s="17"/>
      <c r="AA2" s="17"/>
      <c r="AB2" s="52"/>
      <c r="AC2" s="52"/>
      <c r="AD2" s="52"/>
      <c r="AE2" s="52"/>
    </row>
    <row r="3" spans="1:32" s="77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7"/>
      <c r="Q3" s="787"/>
      <c r="R3" s="787"/>
      <c r="S3" s="787"/>
      <c r="T3" s="787"/>
      <c r="U3" s="787"/>
      <c r="V3" s="787"/>
      <c r="W3" s="787"/>
      <c r="X3" s="17"/>
      <c r="Y3" s="17"/>
      <c r="Z3" s="17"/>
      <c r="AA3" s="17"/>
      <c r="AB3" s="52"/>
      <c r="AC3" s="52"/>
      <c r="AD3" s="52"/>
      <c r="AE3" s="52"/>
    </row>
    <row r="4" spans="1:32" s="77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2"/>
      <c r="AC5" s="52"/>
      <c r="AD5" s="52"/>
      <c r="AE5" s="52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2"/>
      <c r="AC6" s="52"/>
      <c r="AD6" s="52"/>
      <c r="AE6" s="52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3"/>
      <c r="R7" s="43"/>
      <c r="T7" s="787"/>
      <c r="U7" s="972"/>
      <c r="V7" s="1066"/>
      <c r="W7" s="1067"/>
      <c r="AB7" s="52"/>
      <c r="AC7" s="52"/>
      <c r="AD7" s="52"/>
      <c r="AE7" s="52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</v>
      </c>
      <c r="R8" s="842"/>
      <c r="T8" s="787"/>
      <c r="U8" s="972"/>
      <c r="V8" s="1066"/>
      <c r="W8" s="1067"/>
      <c r="AB8" s="52"/>
      <c r="AC8" s="52"/>
      <c r="AD8" s="52"/>
      <c r="AE8" s="52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7" t="s">
        <v>21</v>
      </c>
      <c r="Q9" s="900"/>
      <c r="R9" s="901"/>
      <c r="T9" s="787"/>
      <c r="U9" s="972"/>
      <c r="V9" s="1068"/>
      <c r="W9" s="1069"/>
      <c r="X9" s="44"/>
      <c r="Y9" s="44"/>
      <c r="Z9" s="44"/>
      <c r="AA9" s="44"/>
      <c r="AB9" s="52"/>
      <c r="AC9" s="52"/>
      <c r="AD9" s="52"/>
      <c r="AE9" s="52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7" t="s">
        <v>22</v>
      </c>
      <c r="Q10" s="982"/>
      <c r="R10" s="983"/>
      <c r="U10" s="24" t="s">
        <v>23</v>
      </c>
      <c r="V10" s="834" t="s">
        <v>24</v>
      </c>
      <c r="W10" s="835"/>
      <c r="X10" s="45"/>
      <c r="Y10" s="45"/>
      <c r="Z10" s="45"/>
      <c r="AA10" s="45"/>
      <c r="AB10" s="52"/>
      <c r="AC10" s="52"/>
      <c r="AD10" s="52"/>
      <c r="AE10" s="52"/>
    </row>
    <row r="11" spans="1:32" s="77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0"/>
      <c r="R11" s="921"/>
      <c r="U11" s="24" t="s">
        <v>27</v>
      </c>
      <c r="V11" s="1110" t="s">
        <v>28</v>
      </c>
      <c r="W11" s="901"/>
      <c r="X11" s="46"/>
      <c r="Y11" s="46"/>
      <c r="Z11" s="46"/>
      <c r="AA11" s="46"/>
      <c r="AB11" s="52"/>
      <c r="AC11" s="52"/>
      <c r="AD11" s="52"/>
      <c r="AE11" s="52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5"/>
      <c r="U12" s="24"/>
      <c r="V12" s="814"/>
      <c r="W12" s="787"/>
      <c r="AB12" s="52"/>
      <c r="AC12" s="52"/>
      <c r="AD12" s="52"/>
      <c r="AE12" s="52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7"/>
      <c r="P13" s="27" t="s">
        <v>32</v>
      </c>
      <c r="Q13" s="1110"/>
      <c r="R13" s="90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9"/>
      <c r="AB19" s="49"/>
      <c r="AC19" s="49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9">
        <v>4680115885004</v>
      </c>
      <c r="E22" s="790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9">
        <v>4607091383881</v>
      </c>
      <c r="E26" s="790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9">
        <v>4680115885912</v>
      </c>
      <c r="E27" s="790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9">
        <v>4607091388237</v>
      </c>
      <c r="E28" s="790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9">
        <v>4680115886230</v>
      </c>
      <c r="E29" s="790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7" t="s">
        <v>86</v>
      </c>
      <c r="Q29" s="793"/>
      <c r="R29" s="793"/>
      <c r="S29" s="793"/>
      <c r="T29" s="794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9">
        <v>4680115886278</v>
      </c>
      <c r="E30" s="790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6" t="s">
        <v>90</v>
      </c>
      <c r="Q30" s="793"/>
      <c r="R30" s="793"/>
      <c r="S30" s="793"/>
      <c r="T30" s="794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9">
        <v>4680115886247</v>
      </c>
      <c r="E31" s="790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12" t="s">
        <v>94</v>
      </c>
      <c r="Q31" s="793"/>
      <c r="R31" s="793"/>
      <c r="S31" s="793"/>
      <c r="T31" s="794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9">
        <v>4607091383911</v>
      </c>
      <c r="E32" s="790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9">
        <v>4680115885905</v>
      </c>
      <c r="E33" s="790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9">
        <v>4607091388244</v>
      </c>
      <c r="E34" s="790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9">
        <v>4607091388503</v>
      </c>
      <c r="E38" s="790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9">
        <v>4607091389111</v>
      </c>
      <c r="E42" s="790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9"/>
      <c r="AB45" s="49"/>
      <c r="AC45" s="49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2">
        <v>4301011540</v>
      </c>
      <c r="D48" s="789">
        <v>4607091385670</v>
      </c>
      <c r="E48" s="790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5"/>
      <c r="V48" s="35"/>
      <c r="W48" s="36" t="s">
        <v>69</v>
      </c>
      <c r="X48" s="777">
        <v>0</v>
      </c>
      <c r="Y48" s="778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2">
        <v>4301011380</v>
      </c>
      <c r="D49" s="789">
        <v>4607091385670</v>
      </c>
      <c r="E49" s="790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9">
        <v>4680115883956</v>
      </c>
      <c r="E50" s="790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4301011565</v>
      </c>
      <c r="D51" s="789">
        <v>4680115882539</v>
      </c>
      <c r="E51" s="790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4301011382</v>
      </c>
      <c r="D52" s="789">
        <v>4607091385687</v>
      </c>
      <c r="E52" s="790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5"/>
      <c r="V52" s="35"/>
      <c r="W52" s="36" t="s">
        <v>69</v>
      </c>
      <c r="X52" s="777">
        <v>0</v>
      </c>
      <c r="Y52" s="77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9">
        <v>4680115883949</v>
      </c>
      <c r="E53" s="790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8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8" t="s">
        <v>69</v>
      </c>
      <c r="X55" s="779">
        <f>IFERROR(SUM(X48:X53),"0")</f>
        <v>0</v>
      </c>
      <c r="Y55" s="779">
        <f>IFERROR(SUM(Y48:Y53),"0")</f>
        <v>0</v>
      </c>
      <c r="Z55" s="38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9">
        <v>4680115885233</v>
      </c>
      <c r="E57" s="790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9">
        <v>4680115884915</v>
      </c>
      <c r="E58" s="790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2">
        <v>4301012030</v>
      </c>
      <c r="D63" s="789">
        <v>4680115885882</v>
      </c>
      <c r="E63" s="790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5"/>
      <c r="V63" s="35"/>
      <c r="W63" s="36" t="s">
        <v>69</v>
      </c>
      <c r="X63" s="777">
        <v>0</v>
      </c>
      <c r="Y63" s="778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9">
        <v>4680115881426</v>
      </c>
      <c r="E64" s="790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2">
        <v>4301011948</v>
      </c>
      <c r="D65" s="789">
        <v>4680115881426</v>
      </c>
      <c r="E65" s="790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5"/>
      <c r="V65" s="35"/>
      <c r="W65" s="36" t="s">
        <v>69</v>
      </c>
      <c r="X65" s="777">
        <v>0</v>
      </c>
      <c r="Y65" s="778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9">
        <v>4680115880283</v>
      </c>
      <c r="E66" s="790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9">
        <v>4680115882720</v>
      </c>
      <c r="E67" s="790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9">
        <v>4680115881525</v>
      </c>
      <c r="E68" s="790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2">
        <v>4301011589</v>
      </c>
      <c r="D69" s="789">
        <v>4680115885899</v>
      </c>
      <c r="E69" s="790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4301011192</v>
      </c>
      <c r="D70" s="789">
        <v>4607091382952</v>
      </c>
      <c r="E70" s="790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4301011802</v>
      </c>
      <c r="D71" s="789">
        <v>4680115881419</v>
      </c>
      <c r="E71" s="790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5"/>
      <c r="V71" s="35"/>
      <c r="W71" s="36" t="s">
        <v>69</v>
      </c>
      <c r="X71" s="777">
        <v>0</v>
      </c>
      <c r="Y71" s="778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8" t="s">
        <v>69</v>
      </c>
      <c r="X73" s="779">
        <f>IFERROR(SUM(X63:X71),"0")</f>
        <v>0</v>
      </c>
      <c r="Y73" s="779">
        <f>IFERROR(SUM(Y63:Y71),"0")</f>
        <v>0</v>
      </c>
      <c r="Z73" s="38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2">
        <v>4301020298</v>
      </c>
      <c r="D75" s="789">
        <v>4680115881440</v>
      </c>
      <c r="E75" s="790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5"/>
      <c r="V75" s="35"/>
      <c r="W75" s="36" t="s">
        <v>69</v>
      </c>
      <c r="X75" s="777">
        <v>0</v>
      </c>
      <c r="Y75" s="778">
        <f>IFERROR(IF(X75="",0,CEILING((X75/$H75),1)*$H75),"")</f>
        <v>0</v>
      </c>
      <c r="Z75" s="37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9">
        <v>4680115882751</v>
      </c>
      <c r="E76" s="790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9">
        <v>4680115885950</v>
      </c>
      <c r="E77" s="790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2">
        <v>4301020296</v>
      </c>
      <c r="D78" s="789">
        <v>4680115881433</v>
      </c>
      <c r="E78" s="790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8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8" t="s">
        <v>69</v>
      </c>
      <c r="X80" s="779">
        <f>IFERROR(SUM(X75:X78),"0")</f>
        <v>0</v>
      </c>
      <c r="Y80" s="779">
        <f>IFERROR(SUM(Y75:Y78),"0")</f>
        <v>0</v>
      </c>
      <c r="Z80" s="38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9">
        <v>4680115885066</v>
      </c>
      <c r="E82" s="790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9">
        <v>4680115885042</v>
      </c>
      <c r="E83" s="790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9">
        <v>4680115885080</v>
      </c>
      <c r="E84" s="790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9">
        <v>4680115885073</v>
      </c>
      <c r="E85" s="790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9">
        <v>4680115885059</v>
      </c>
      <c r="E86" s="790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9">
        <v>4680115885097</v>
      </c>
      <c r="E87" s="790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9">
        <v>4680115881891</v>
      </c>
      <c r="E91" s="790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9">
        <v>4680115885769</v>
      </c>
      <c r="E92" s="790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2">
        <v>4301051822</v>
      </c>
      <c r="D93" s="789">
        <v>4680115884410</v>
      </c>
      <c r="E93" s="790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5"/>
      <c r="V93" s="35"/>
      <c r="W93" s="36" t="s">
        <v>69</v>
      </c>
      <c r="X93" s="777">
        <v>0</v>
      </c>
      <c r="Y93" s="778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9">
        <v>4680115884311</v>
      </c>
      <c r="E94" s="790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9">
        <v>4680115885929</v>
      </c>
      <c r="E95" s="790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9">
        <v>4680115884403</v>
      </c>
      <c r="E96" s="790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8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8" t="s">
        <v>69</v>
      </c>
      <c r="X98" s="779">
        <f>IFERROR(SUM(X91:X96),"0")</f>
        <v>0</v>
      </c>
      <c r="Y98" s="779">
        <f>IFERROR(SUM(Y91:Y96),"0")</f>
        <v>0</v>
      </c>
      <c r="Z98" s="38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2">
        <v>4301060366</v>
      </c>
      <c r="D100" s="789">
        <v>4680115881532</v>
      </c>
      <c r="E100" s="790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5"/>
      <c r="V100" s="35"/>
      <c r="W100" s="36" t="s">
        <v>69</v>
      </c>
      <c r="X100" s="777">
        <v>0</v>
      </c>
      <c r="Y100" s="77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9">
        <v>4680115881532</v>
      </c>
      <c r="E101" s="790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9">
        <v>4680115881464</v>
      </c>
      <c r="E102" s="790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8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8" t="s">
        <v>69</v>
      </c>
      <c r="X104" s="779">
        <f>IFERROR(SUM(X100:X102),"0")</f>
        <v>0</v>
      </c>
      <c r="Y104" s="779">
        <f>IFERROR(SUM(Y100:Y102),"0")</f>
        <v>0</v>
      </c>
      <c r="Z104" s="38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2">
        <v>4301011468</v>
      </c>
      <c r="D107" s="789">
        <v>4680115881327</v>
      </c>
      <c r="E107" s="790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5"/>
      <c r="V107" s="35"/>
      <c r="W107" s="36" t="s">
        <v>69</v>
      </c>
      <c r="X107" s="777">
        <v>0</v>
      </c>
      <c r="Y107" s="778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9">
        <v>4680115881518</v>
      </c>
      <c r="E108" s="790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2">
        <v>4301011443</v>
      </c>
      <c r="D109" s="789">
        <v>4680115881303</v>
      </c>
      <c r="E109" s="790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5"/>
      <c r="V109" s="35"/>
      <c r="W109" s="36" t="s">
        <v>69</v>
      </c>
      <c r="X109" s="777">
        <v>0</v>
      </c>
      <c r="Y109" s="778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8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8" t="s">
        <v>69</v>
      </c>
      <c r="X111" s="779">
        <f>IFERROR(SUM(X107:X109),"0")</f>
        <v>0</v>
      </c>
      <c r="Y111" s="779">
        <f>IFERROR(SUM(Y107:Y109),"0")</f>
        <v>0</v>
      </c>
      <c r="Z111" s="38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2">
        <v>4301051437</v>
      </c>
      <c r="D113" s="789">
        <v>4607091386967</v>
      </c>
      <c r="E113" s="790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5"/>
      <c r="V113" s="35"/>
      <c r="W113" s="36" t="s">
        <v>69</v>
      </c>
      <c r="X113" s="777">
        <v>0</v>
      </c>
      <c r="Y113" s="778">
        <f t="shared" ref="Y113:Y118" si="26">IFERROR(IF(X113="",0,CEILING((X113/$H113),1)*$H113),"")</f>
        <v>0</v>
      </c>
      <c r="Z113" s="37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9">
        <v>4607091386967</v>
      </c>
      <c r="E114" s="790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9">
        <v>4607091385731</v>
      </c>
      <c r="E115" s="790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9">
        <v>4680115880894</v>
      </c>
      <c r="E116" s="790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9">
        <v>4680115880214</v>
      </c>
      <c r="E117" s="790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9">
        <v>4680115880214</v>
      </c>
      <c r="E118" s="790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925" t="s">
        <v>243</v>
      </c>
      <c r="Q118" s="793"/>
      <c r="R118" s="793"/>
      <c r="S118" s="793"/>
      <c r="T118" s="794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8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8" t="s">
        <v>69</v>
      </c>
      <c r="X120" s="779">
        <f>IFERROR(SUM(X113:X118),"0")</f>
        <v>0</v>
      </c>
      <c r="Y120" s="779">
        <f>IFERROR(SUM(Y113:Y118),"0")</f>
        <v>0</v>
      </c>
      <c r="Z120" s="38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9">
        <v>4680115882133</v>
      </c>
      <c r="E123" s="790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9">
        <v>4680115882133</v>
      </c>
      <c r="E124" s="790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9">
        <v>4680115880269</v>
      </c>
      <c r="E125" s="790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9">
        <v>4680115880429</v>
      </c>
      <c r="E126" s="790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9">
        <v>4680115881457</v>
      </c>
      <c r="E127" s="790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9">
        <v>4680115881488</v>
      </c>
      <c r="E131" s="790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9">
        <v>4680115882775</v>
      </c>
      <c r="E132" s="790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9">
        <v>4680115882775</v>
      </c>
      <c r="E133" s="790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9">
        <v>4680115880658</v>
      </c>
      <c r="E134" s="790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2">
        <v>4301051360</v>
      </c>
      <c r="D138" s="789">
        <v>4607091385168</v>
      </c>
      <c r="E138" s="790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5"/>
      <c r="V138" s="35"/>
      <c r="W138" s="36" t="s">
        <v>69</v>
      </c>
      <c r="X138" s="777">
        <v>0</v>
      </c>
      <c r="Y138" s="778">
        <f t="shared" ref="Y138:Y144" si="31">IFERROR(IF(X138="",0,CEILING((X138/$H138),1)*$H138),"")</f>
        <v>0</v>
      </c>
      <c r="Z138" s="37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9">
        <v>4607091385168</v>
      </c>
      <c r="E139" s="790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9">
        <v>4680115884540</v>
      </c>
      <c r="E140" s="790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9">
        <v>4607091383256</v>
      </c>
      <c r="E141" s="790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9">
        <v>4607091385748</v>
      </c>
      <c r="E142" s="790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9">
        <v>4680115884533</v>
      </c>
      <c r="E143" s="790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9">
        <v>4680115882645</v>
      </c>
      <c r="E144" s="790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8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8" t="s">
        <v>69</v>
      </c>
      <c r="X146" s="779">
        <f>IFERROR(SUM(X138:X144),"0")</f>
        <v>0</v>
      </c>
      <c r="Y146" s="779">
        <f>IFERROR(SUM(Y138:Y144),"0")</f>
        <v>0</v>
      </c>
      <c r="Z146" s="38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9">
        <v>4680115882652</v>
      </c>
      <c r="E148" s="790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9">
        <v>4680115880238</v>
      </c>
      <c r="E149" s="790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9">
        <v>4680115882577</v>
      </c>
      <c r="E154" s="790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9">
        <v>4680115882577</v>
      </c>
      <c r="E155" s="790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9">
        <v>4680115883444</v>
      </c>
      <c r="E159" s="790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9">
        <v>4680115883444</v>
      </c>
      <c r="E160" s="790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9">
        <v>4680115882584</v>
      </c>
      <c r="E164" s="790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9">
        <v>4680115882584</v>
      </c>
      <c r="E165" s="790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9">
        <v>4607091384604</v>
      </c>
      <c r="E170" s="790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2">
        <v>4301030895</v>
      </c>
      <c r="D174" s="789">
        <v>4607091387667</v>
      </c>
      <c r="E174" s="790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2">
        <v>4301030961</v>
      </c>
      <c r="D175" s="789">
        <v>4607091387636</v>
      </c>
      <c r="E175" s="790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2">
        <v>4301030963</v>
      </c>
      <c r="D176" s="789">
        <v>4607091382426</v>
      </c>
      <c r="E176" s="790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5"/>
      <c r="V176" s="35"/>
      <c r="W176" s="36" t="s">
        <v>69</v>
      </c>
      <c r="X176" s="777">
        <v>0</v>
      </c>
      <c r="Y176" s="77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9">
        <v>4607091386547</v>
      </c>
      <c r="E177" s="790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9">
        <v>4607091382464</v>
      </c>
      <c r="E178" s="790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8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8" t="s">
        <v>69</v>
      </c>
      <c r="X180" s="779">
        <f>IFERROR(SUM(X174:X178),"0")</f>
        <v>0</v>
      </c>
      <c r="Y180" s="779">
        <f>IFERROR(SUM(Y174:Y178),"0")</f>
        <v>0</v>
      </c>
      <c r="Z180" s="38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2">
        <v>4301051653</v>
      </c>
      <c r="D182" s="789">
        <v>4607091386264</v>
      </c>
      <c r="E182" s="790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9">
        <v>4607091385427</v>
      </c>
      <c r="E183" s="790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9"/>
      <c r="AB186" s="49"/>
      <c r="AC186" s="49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9">
        <v>4680115886223</v>
      </c>
      <c r="E189" s="790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9">
        <v>4680115880993</v>
      </c>
      <c r="E193" s="790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2">
        <v>4301031204</v>
      </c>
      <c r="D194" s="789">
        <v>4680115881761</v>
      </c>
      <c r="E194" s="790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5"/>
      <c r="V194" s="35"/>
      <c r="W194" s="36" t="s">
        <v>69</v>
      </c>
      <c r="X194" s="777">
        <v>0</v>
      </c>
      <c r="Y194" s="778">
        <f t="shared" si="36"/>
        <v>0</v>
      </c>
      <c r="Z194" s="37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2">
        <v>4301031201</v>
      </c>
      <c r="D195" s="789">
        <v>4680115881563</v>
      </c>
      <c r="E195" s="790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5"/>
      <c r="V195" s="35"/>
      <c r="W195" s="36" t="s">
        <v>69</v>
      </c>
      <c r="X195" s="777">
        <v>0</v>
      </c>
      <c r="Y195" s="778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9">
        <v>4680115880986</v>
      </c>
      <c r="E196" s="790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9">
        <v>4680115881785</v>
      </c>
      <c r="E197" s="790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9">
        <v>4680115881679</v>
      </c>
      <c r="E198" s="790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9">
        <v>4680115880191</v>
      </c>
      <c r="E199" s="790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9">
        <v>4680115883963</v>
      </c>
      <c r="E200" s="790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8" t="s">
        <v>69</v>
      </c>
      <c r="X202" s="779">
        <f>IFERROR(SUM(X193:X200),"0")</f>
        <v>0</v>
      </c>
      <c r="Y202" s="779">
        <f>IFERROR(SUM(Y193:Y200),"0")</f>
        <v>0</v>
      </c>
      <c r="Z202" s="38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9">
        <v>4680115881402</v>
      </c>
      <c r="E205" s="790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2">
        <v>4301011767</v>
      </c>
      <c r="D206" s="789">
        <v>4680115881396</v>
      </c>
      <c r="E206" s="790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9">
        <v>4680115882935</v>
      </c>
      <c r="E210" s="790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9">
        <v>4680115880764</v>
      </c>
      <c r="E211" s="790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2">
        <v>4301031224</v>
      </c>
      <c r="D215" s="789">
        <v>4680115882683</v>
      </c>
      <c r="E215" s="790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5"/>
      <c r="V215" s="35"/>
      <c r="W215" s="36" t="s">
        <v>69</v>
      </c>
      <c r="X215" s="777">
        <v>0</v>
      </c>
      <c r="Y215" s="77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2">
        <v>4301031230</v>
      </c>
      <c r="D216" s="789">
        <v>4680115882690</v>
      </c>
      <c r="E216" s="790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5"/>
      <c r="V216" s="35"/>
      <c r="W216" s="36" t="s">
        <v>69</v>
      </c>
      <c r="X216" s="777">
        <v>0</v>
      </c>
      <c r="Y216" s="77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2">
        <v>4301031220</v>
      </c>
      <c r="D217" s="789">
        <v>4680115882669</v>
      </c>
      <c r="E217" s="790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5"/>
      <c r="V217" s="35"/>
      <c r="W217" s="36" t="s">
        <v>69</v>
      </c>
      <c r="X217" s="777">
        <v>0</v>
      </c>
      <c r="Y217" s="77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2">
        <v>4301031221</v>
      </c>
      <c r="D218" s="789">
        <v>4680115882676</v>
      </c>
      <c r="E218" s="790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5"/>
      <c r="V218" s="35"/>
      <c r="W218" s="36" t="s">
        <v>69</v>
      </c>
      <c r="X218" s="777">
        <v>0</v>
      </c>
      <c r="Y218" s="77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9">
        <v>4680115884014</v>
      </c>
      <c r="E219" s="790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9">
        <v>4680115884007</v>
      </c>
      <c r="E220" s="790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9">
        <v>4680115884038</v>
      </c>
      <c r="E221" s="790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9">
        <v>4680115884021</v>
      </c>
      <c r="E222" s="790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8" t="s">
        <v>69</v>
      </c>
      <c r="X224" s="779">
        <f>IFERROR(SUM(X215:X222),"0")</f>
        <v>0</v>
      </c>
      <c r="Y224" s="779">
        <f>IFERROR(SUM(Y215:Y222),"0")</f>
        <v>0</v>
      </c>
      <c r="Z224" s="38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9">
        <v>4680115881594</v>
      </c>
      <c r="E226" s="790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9">
        <v>4680115880962</v>
      </c>
      <c r="E227" s="790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2">
        <v>4301051411</v>
      </c>
      <c r="D228" s="789">
        <v>4680115881617</v>
      </c>
      <c r="E228" s="790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5"/>
      <c r="V228" s="35"/>
      <c r="W228" s="36" t="s">
        <v>69</v>
      </c>
      <c r="X228" s="777">
        <v>0</v>
      </c>
      <c r="Y228" s="77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2">
        <v>4301051632</v>
      </c>
      <c r="D229" s="789">
        <v>4680115880573</v>
      </c>
      <c r="E229" s="790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5"/>
      <c r="V229" s="35"/>
      <c r="W229" s="36" t="s">
        <v>69</v>
      </c>
      <c r="X229" s="777">
        <v>0</v>
      </c>
      <c r="Y229" s="77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9">
        <v>4680115882195</v>
      </c>
      <c r="E230" s="790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9">
        <v>4680115882607</v>
      </c>
      <c r="E231" s="790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9">
        <v>4680115880092</v>
      </c>
      <c r="E232" s="790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9">
        <v>4680115880221</v>
      </c>
      <c r="E233" s="790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9">
        <v>4680115882942</v>
      </c>
      <c r="E234" s="790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9">
        <v>4680115880504</v>
      </c>
      <c r="E235" s="790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9">
        <v>4680115882164</v>
      </c>
      <c r="E236" s="790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8" t="s">
        <v>69</v>
      </c>
      <c r="X238" s="779">
        <f>IFERROR(SUM(X226:X236),"0")</f>
        <v>0</v>
      </c>
      <c r="Y238" s="779">
        <f>IFERROR(SUM(Y226:Y236),"0")</f>
        <v>0</v>
      </c>
      <c r="Z238" s="38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9">
        <v>4680115882874</v>
      </c>
      <c r="E240" s="790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4301060460</v>
      </c>
      <c r="D241" s="789">
        <v>4680115882874</v>
      </c>
      <c r="E241" s="790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1115" t="s">
        <v>415</v>
      </c>
      <c r="Q241" s="793"/>
      <c r="R241" s="793"/>
      <c r="S241" s="793"/>
      <c r="T241" s="794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2">
        <v>4301060404</v>
      </c>
      <c r="D242" s="789">
        <v>4680115882874</v>
      </c>
      <c r="E242" s="790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9">
        <v>4680115884434</v>
      </c>
      <c r="E243" s="790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2">
        <v>4301060375</v>
      </c>
      <c r="D244" s="789">
        <v>4680115880818</v>
      </c>
      <c r="E244" s="790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5"/>
      <c r="V244" s="35"/>
      <c r="W244" s="36" t="s">
        <v>69</v>
      </c>
      <c r="X244" s="777">
        <v>0</v>
      </c>
      <c r="Y244" s="77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9">
        <v>4680115880801</v>
      </c>
      <c r="E245" s="790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8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8" t="s">
        <v>69</v>
      </c>
      <c r="X247" s="779">
        <f>IFERROR(SUM(X240:X245),"0")</f>
        <v>0</v>
      </c>
      <c r="Y247" s="779">
        <f>IFERROR(SUM(Y240:Y245),"0")</f>
        <v>0</v>
      </c>
      <c r="Z247" s="38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2">
        <v>4301011717</v>
      </c>
      <c r="D250" s="789">
        <v>4680115884274</v>
      </c>
      <c r="E250" s="790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4301011945</v>
      </c>
      <c r="D251" s="789">
        <v>4680115884274</v>
      </c>
      <c r="E251" s="790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9">
        <v>4680115884298</v>
      </c>
      <c r="E252" s="790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4301011733</v>
      </c>
      <c r="D253" s="789">
        <v>4680115884250</v>
      </c>
      <c r="E253" s="790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2">
        <v>4301011944</v>
      </c>
      <c r="D254" s="789">
        <v>4680115884250</v>
      </c>
      <c r="E254" s="790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9">
        <v>4680115884281</v>
      </c>
      <c r="E255" s="790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9">
        <v>4680115884199</v>
      </c>
      <c r="E256" s="790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9">
        <v>4680115884267</v>
      </c>
      <c r="E257" s="790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2">
        <v>4301011826</v>
      </c>
      <c r="D262" s="789">
        <v>4680115884137</v>
      </c>
      <c r="E262" s="790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2">
        <v>4301011942</v>
      </c>
      <c r="D263" s="789">
        <v>4680115884137</v>
      </c>
      <c r="E263" s="790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9">
        <v>4680115884236</v>
      </c>
      <c r="E264" s="790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4301011721</v>
      </c>
      <c r="D265" s="789">
        <v>4680115884175</v>
      </c>
      <c r="E265" s="790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2">
        <v>4301011941</v>
      </c>
      <c r="D266" s="789">
        <v>4680115884175</v>
      </c>
      <c r="E266" s="790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9">
        <v>4680115884144</v>
      </c>
      <c r="E267" s="790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9">
        <v>4680115885288</v>
      </c>
      <c r="E268" s="790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9">
        <v>4680115884182</v>
      </c>
      <c r="E269" s="790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9">
        <v>4680115884205</v>
      </c>
      <c r="E270" s="790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9">
        <v>4680115885721</v>
      </c>
      <c r="E274" s="790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2">
        <v>4301011855</v>
      </c>
      <c r="D279" s="789">
        <v>4680115885837</v>
      </c>
      <c r="E279" s="790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4301011322</v>
      </c>
      <c r="D280" s="789">
        <v>4607091387452</v>
      </c>
      <c r="E280" s="790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4301011850</v>
      </c>
      <c r="D281" s="789">
        <v>4680115885806</v>
      </c>
      <c r="E281" s="790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4301011910</v>
      </c>
      <c r="D282" s="789">
        <v>4680115885806</v>
      </c>
      <c r="E282" s="790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4301011853</v>
      </c>
      <c r="D283" s="789">
        <v>4680115885851</v>
      </c>
      <c r="E283" s="790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4301011313</v>
      </c>
      <c r="D284" s="789">
        <v>4607091385984</v>
      </c>
      <c r="E284" s="790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4301011852</v>
      </c>
      <c r="D285" s="789">
        <v>4680115885844</v>
      </c>
      <c r="E285" s="790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2">
        <v>4301011319</v>
      </c>
      <c r="D286" s="789">
        <v>4607091387469</v>
      </c>
      <c r="E286" s="790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4301011851</v>
      </c>
      <c r="D287" s="789">
        <v>4680115885820</v>
      </c>
      <c r="E287" s="790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2">
        <v>4301011316</v>
      </c>
      <c r="D288" s="789">
        <v>4607091387438</v>
      </c>
      <c r="E288" s="790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9">
        <v>4680115885707</v>
      </c>
      <c r="E293" s="790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9">
        <v>4607091383423</v>
      </c>
      <c r="E298" s="790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9">
        <v>4680115885691</v>
      </c>
      <c r="E299" s="790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9">
        <v>4680115885660</v>
      </c>
      <c r="E300" s="790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9">
        <v>4680115881556</v>
      </c>
      <c r="E305" s="790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9">
        <v>4680115881037</v>
      </c>
      <c r="E306" s="790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9">
        <v>4680115886186</v>
      </c>
      <c r="E307" s="790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9">
        <v>4680115881228</v>
      </c>
      <c r="E308" s="790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9">
        <v>4680115881211</v>
      </c>
      <c r="E309" s="790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9">
        <v>4680115881020</v>
      </c>
      <c r="E310" s="790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9">
        <v>4607091389296</v>
      </c>
      <c r="E315" s="790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9">
        <v>4680115880344</v>
      </c>
      <c r="E319" s="790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9">
        <v>4680115884618</v>
      </c>
      <c r="E323" s="790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9">
        <v>4607091389807</v>
      </c>
      <c r="E328" s="790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9">
        <v>4680115880481</v>
      </c>
      <c r="E332" s="790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9">
        <v>4680115880412</v>
      </c>
      <c r="E336" s="790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9">
        <v>4680115880511</v>
      </c>
      <c r="E337" s="790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9">
        <v>4680115882973</v>
      </c>
      <c r="E342" s="790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9">
        <v>4607091389845</v>
      </c>
      <c r="E346" s="790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9">
        <v>4680115882881</v>
      </c>
      <c r="E347" s="790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9">
        <v>4680115883390</v>
      </c>
      <c r="E351" s="790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2">
        <v>4301012024</v>
      </c>
      <c r="D356" s="789">
        <v>4680115885615</v>
      </c>
      <c r="E356" s="790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5"/>
      <c r="V356" s="35"/>
      <c r="W356" s="36" t="s">
        <v>69</v>
      </c>
      <c r="X356" s="777">
        <v>0</v>
      </c>
      <c r="Y356" s="778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4301012016</v>
      </c>
      <c r="D357" s="789">
        <v>4680115885554</v>
      </c>
      <c r="E357" s="790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2">
        <v>4301011911</v>
      </c>
      <c r="D358" s="789">
        <v>4680115885554</v>
      </c>
      <c r="E358" s="790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2">
        <v>4301011858</v>
      </c>
      <c r="D359" s="789">
        <v>4680115885646</v>
      </c>
      <c r="E359" s="790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5"/>
      <c r="V359" s="35"/>
      <c r="W359" s="36" t="s">
        <v>69</v>
      </c>
      <c r="X359" s="777">
        <v>0</v>
      </c>
      <c r="Y359" s="77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2">
        <v>4301011857</v>
      </c>
      <c r="D360" s="789">
        <v>4680115885622</v>
      </c>
      <c r="E360" s="790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5"/>
      <c r="V360" s="35"/>
      <c r="W360" s="36" t="s">
        <v>69</v>
      </c>
      <c r="X360" s="777">
        <v>0</v>
      </c>
      <c r="Y360" s="77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9">
        <v>4680115881938</v>
      </c>
      <c r="E361" s="790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9">
        <v>4607091387346</v>
      </c>
      <c r="E362" s="790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2">
        <v>4301011859</v>
      </c>
      <c r="D363" s="789">
        <v>4680115885608</v>
      </c>
      <c r="E363" s="790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2">
        <v>4301011323</v>
      </c>
      <c r="D364" s="789">
        <v>4607091386011</v>
      </c>
      <c r="E364" s="790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8" t="s">
        <v>69</v>
      </c>
      <c r="X366" s="779">
        <f>IFERROR(SUM(X356:X364),"0")</f>
        <v>0</v>
      </c>
      <c r="Y366" s="779">
        <f>IFERROR(SUM(Y356:Y364),"0")</f>
        <v>0</v>
      </c>
      <c r="Z366" s="38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2">
        <v>4301030878</v>
      </c>
      <c r="D368" s="789">
        <v>4607091387193</v>
      </c>
      <c r="E368" s="790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5"/>
      <c r="V368" s="35"/>
      <c r="W368" s="36" t="s">
        <v>69</v>
      </c>
      <c r="X368" s="777">
        <v>0</v>
      </c>
      <c r="Y368" s="778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4301031153</v>
      </c>
      <c r="D369" s="789">
        <v>4607091387230</v>
      </c>
      <c r="E369" s="790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5"/>
      <c r="V369" s="35"/>
      <c r="W369" s="36" t="s">
        <v>69</v>
      </c>
      <c r="X369" s="777">
        <v>0</v>
      </c>
      <c r="Y369" s="778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9">
        <v>4607091387292</v>
      </c>
      <c r="E370" s="790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9">
        <v>4607091387285</v>
      </c>
      <c r="E371" s="790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8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8" t="s">
        <v>69</v>
      </c>
      <c r="X373" s="779">
        <f>IFERROR(SUM(X368:X371),"0")</f>
        <v>0</v>
      </c>
      <c r="Y373" s="779">
        <f>IFERROR(SUM(Y368:Y371),"0")</f>
        <v>0</v>
      </c>
      <c r="Z373" s="38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2">
        <v>4301051100</v>
      </c>
      <c r="D375" s="789">
        <v>4607091387766</v>
      </c>
      <c r="E375" s="790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9">
        <v>4607091387957</v>
      </c>
      <c r="E376" s="790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9">
        <v>4607091387964</v>
      </c>
      <c r="E377" s="790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4301051705</v>
      </c>
      <c r="D378" s="789">
        <v>4680115884588</v>
      </c>
      <c r="E378" s="790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5"/>
      <c r="V378" s="35"/>
      <c r="W378" s="36" t="s">
        <v>69</v>
      </c>
      <c r="X378" s="777">
        <v>0</v>
      </c>
      <c r="Y378" s="77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9">
        <v>4607091387537</v>
      </c>
      <c r="E379" s="790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9">
        <v>4607091387513</v>
      </c>
      <c r="E380" s="790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8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8" t="s">
        <v>69</v>
      </c>
      <c r="X382" s="779">
        <f>IFERROR(SUM(X375:X380),"0")</f>
        <v>0</v>
      </c>
      <c r="Y382" s="779">
        <f>IFERROR(SUM(Y375:Y380),"0")</f>
        <v>0</v>
      </c>
      <c r="Z382" s="38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2">
        <v>4301060379</v>
      </c>
      <c r="D384" s="789">
        <v>4607091380880</v>
      </c>
      <c r="E384" s="790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9">
        <v>4607091384482</v>
      </c>
      <c r="E385" s="790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2">
        <v>4301060484</v>
      </c>
      <c r="D386" s="789">
        <v>4607091380897</v>
      </c>
      <c r="E386" s="790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817" t="s">
        <v>624</v>
      </c>
      <c r="Q386" s="793"/>
      <c r="R386" s="793"/>
      <c r="S386" s="793"/>
      <c r="T386" s="794"/>
      <c r="U386" s="35"/>
      <c r="V386" s="35"/>
      <c r="W386" s="36" t="s">
        <v>69</v>
      </c>
      <c r="X386" s="777">
        <v>0</v>
      </c>
      <c r="Y386" s="77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2">
        <v>4301060325</v>
      </c>
      <c r="D387" s="789">
        <v>4607091380897</v>
      </c>
      <c r="E387" s="790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5"/>
      <c r="V387" s="35"/>
      <c r="W387" s="36" t="s">
        <v>69</v>
      </c>
      <c r="X387" s="777">
        <v>0</v>
      </c>
      <c r="Y387" s="778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8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8" t="s">
        <v>69</v>
      </c>
      <c r="X389" s="779">
        <f>IFERROR(SUM(X384:X387),"0")</f>
        <v>0</v>
      </c>
      <c r="Y389" s="779">
        <f>IFERROR(SUM(Y384:Y387),"0")</f>
        <v>0</v>
      </c>
      <c r="Z389" s="38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9">
        <v>4607091388374</v>
      </c>
      <c r="E391" s="790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796" t="s">
        <v>630</v>
      </c>
      <c r="Q391" s="793"/>
      <c r="R391" s="793"/>
      <c r="S391" s="793"/>
      <c r="T391" s="794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9">
        <v>4607091388381</v>
      </c>
      <c r="E392" s="790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816" t="s">
        <v>634</v>
      </c>
      <c r="Q392" s="793"/>
      <c r="R392" s="793"/>
      <c r="S392" s="793"/>
      <c r="T392" s="794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9">
        <v>4607091383102</v>
      </c>
      <c r="E393" s="790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9">
        <v>4607091388404</v>
      </c>
      <c r="E394" s="790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9">
        <v>4680115881808</v>
      </c>
      <c r="E398" s="790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9">
        <v>4680115881822</v>
      </c>
      <c r="E399" s="790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9">
        <v>4680115880016</v>
      </c>
      <c r="E400" s="790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9">
        <v>4607091383836</v>
      </c>
      <c r="E405" s="790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2">
        <v>4301051142</v>
      </c>
      <c r="D409" s="789">
        <v>4607091387919</v>
      </c>
      <c r="E409" s="790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5"/>
      <c r="V409" s="35"/>
      <c r="W409" s="36" t="s">
        <v>69</v>
      </c>
      <c r="X409" s="777">
        <v>0</v>
      </c>
      <c r="Y409" s="778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2">
        <v>4301051461</v>
      </c>
      <c r="D410" s="789">
        <v>4680115883604</v>
      </c>
      <c r="E410" s="790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5"/>
      <c r="V410" s="35"/>
      <c r="W410" s="36" t="s">
        <v>69</v>
      </c>
      <c r="X410" s="777">
        <v>0</v>
      </c>
      <c r="Y410" s="77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2">
        <v>4301051485</v>
      </c>
      <c r="D411" s="789">
        <v>4680115883567</v>
      </c>
      <c r="E411" s="790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5"/>
      <c r="V411" s="35"/>
      <c r="W411" s="36" t="s">
        <v>69</v>
      </c>
      <c r="X411" s="777">
        <v>0</v>
      </c>
      <c r="Y411" s="778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8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8" t="s">
        <v>69</v>
      </c>
      <c r="X413" s="779">
        <f>IFERROR(SUM(X409:X411),"0")</f>
        <v>0</v>
      </c>
      <c r="Y413" s="779">
        <f>IFERROR(SUM(Y409:Y411),"0")</f>
        <v>0</v>
      </c>
      <c r="Z413" s="38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9"/>
      <c r="AB414" s="49"/>
      <c r="AC414" s="49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2">
        <v>4301011946</v>
      </c>
      <c r="D417" s="789">
        <v>4680115884847</v>
      </c>
      <c r="E417" s="790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5"/>
      <c r="V417" s="35"/>
      <c r="W417" s="36" t="s">
        <v>69</v>
      </c>
      <c r="X417" s="777">
        <v>5500</v>
      </c>
      <c r="Y417" s="778">
        <f t="shared" ref="Y417:Y427" si="87">IFERROR(IF(X417="",0,CEILING((X417/$H417),1)*$H417),"")</f>
        <v>5505</v>
      </c>
      <c r="Z417" s="37">
        <f>IFERROR(IF(Y417=0,"",ROUNDUP(Y417/H417,0)*0.02039),"")</f>
        <v>7.4831299999999992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5676</v>
      </c>
      <c r="BN417" s="64">
        <f t="shared" ref="BN417:BN427" si="89">IFERROR(Y417*I417/H417,"0")</f>
        <v>5681.1600000000008</v>
      </c>
      <c r="BO417" s="64">
        <f t="shared" ref="BO417:BO427" si="90">IFERROR(1/J417*(X417/H417),"0")</f>
        <v>7.6388888888888893</v>
      </c>
      <c r="BP417" s="64">
        <f t="shared" ref="BP417:BP427" si="91">IFERROR(1/J417*(Y417/H417),"0")</f>
        <v>7.645833333333333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9">
        <v>4680115884847</v>
      </c>
      <c r="E418" s="790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89">
        <v>4680115884854</v>
      </c>
      <c r="E419" s="790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5"/>
      <c r="V419" s="35"/>
      <c r="W419" s="36" t="s">
        <v>69</v>
      </c>
      <c r="X419" s="777">
        <v>7560</v>
      </c>
      <c r="Y419" s="778">
        <f t="shared" si="87"/>
        <v>7560</v>
      </c>
      <c r="Z419" s="37">
        <f>IFERROR(IF(Y419=0,"",ROUNDUP(Y419/H419,0)*0.02039),"")</f>
        <v>10.27656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7801.92</v>
      </c>
      <c r="BN419" s="64">
        <f t="shared" si="89"/>
        <v>7801.92</v>
      </c>
      <c r="BO419" s="64">
        <f t="shared" si="90"/>
        <v>10.5</v>
      </c>
      <c r="BP419" s="64">
        <f t="shared" si="91"/>
        <v>10.5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9">
        <v>4680115884854</v>
      </c>
      <c r="E420" s="790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9">
        <v>4607091383997</v>
      </c>
      <c r="E421" s="790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9">
        <v>4680115884830</v>
      </c>
      <c r="E422" s="790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9">
        <v>4680115884830</v>
      </c>
      <c r="E423" s="790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9">
        <v>4680115882638</v>
      </c>
      <c r="E424" s="790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4301011952</v>
      </c>
      <c r="D425" s="789">
        <v>4680115884922</v>
      </c>
      <c r="E425" s="790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5"/>
      <c r="V425" s="35"/>
      <c r="W425" s="36" t="s">
        <v>69</v>
      </c>
      <c r="X425" s="777">
        <v>0</v>
      </c>
      <c r="Y425" s="77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4301011866</v>
      </c>
      <c r="D426" s="789">
        <v>4680115884878</v>
      </c>
      <c r="E426" s="790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5"/>
      <c r="V426" s="35"/>
      <c r="W426" s="36" t="s">
        <v>69</v>
      </c>
      <c r="X426" s="777">
        <v>0</v>
      </c>
      <c r="Y426" s="77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2">
        <v>4301011868</v>
      </c>
      <c r="D427" s="789">
        <v>4680115884861</v>
      </c>
      <c r="E427" s="790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870.66666666666674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871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17.759689999999999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8" t="s">
        <v>69</v>
      </c>
      <c r="X429" s="779">
        <f>IFERROR(SUM(X417:X427),"0")</f>
        <v>13060</v>
      </c>
      <c r="Y429" s="779">
        <f>IFERROR(SUM(Y417:Y427),"0")</f>
        <v>13065</v>
      </c>
      <c r="Z429" s="38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9">
        <v>4607091383980</v>
      </c>
      <c r="E431" s="790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9">
        <v>4607091384178</v>
      </c>
      <c r="E432" s="790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2">
        <v>4301051903</v>
      </c>
      <c r="D436" s="789">
        <v>4607091383928</v>
      </c>
      <c r="E436" s="790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1199" t="s">
        <v>697</v>
      </c>
      <c r="Q436" s="793"/>
      <c r="R436" s="793"/>
      <c r="S436" s="793"/>
      <c r="T436" s="794"/>
      <c r="U436" s="35"/>
      <c r="V436" s="35"/>
      <c r="W436" s="36" t="s">
        <v>69</v>
      </c>
      <c r="X436" s="777">
        <v>0</v>
      </c>
      <c r="Y436" s="77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9">
        <v>4607091384260</v>
      </c>
      <c r="E437" s="790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800" t="s">
        <v>701</v>
      </c>
      <c r="Q437" s="793"/>
      <c r="R437" s="793"/>
      <c r="S437" s="793"/>
      <c r="T437" s="794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8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8" t="s">
        <v>69</v>
      </c>
      <c r="X439" s="779">
        <f>IFERROR(SUM(X436:X437),"0")</f>
        <v>0</v>
      </c>
      <c r="Y439" s="779">
        <f>IFERROR(SUM(Y436:Y437),"0")</f>
        <v>0</v>
      </c>
      <c r="Z439" s="38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2">
        <v>4301060439</v>
      </c>
      <c r="D441" s="789">
        <v>4607091384673</v>
      </c>
      <c r="E441" s="790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998" t="s">
        <v>705</v>
      </c>
      <c r="Q441" s="793"/>
      <c r="R441" s="793"/>
      <c r="S441" s="793"/>
      <c r="T441" s="794"/>
      <c r="U441" s="35"/>
      <c r="V441" s="35"/>
      <c r="W441" s="36" t="s">
        <v>69</v>
      </c>
      <c r="X441" s="777">
        <v>0</v>
      </c>
      <c r="Y441" s="778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8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8" t="s">
        <v>69</v>
      </c>
      <c r="X443" s="779">
        <f>IFERROR(SUM(X441:X441),"0")</f>
        <v>0</v>
      </c>
      <c r="Y443" s="779">
        <f>IFERROR(SUM(Y441:Y441),"0")</f>
        <v>0</v>
      </c>
      <c r="Z443" s="38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2">
        <v>4301011483</v>
      </c>
      <c r="D446" s="789">
        <v>4680115881907</v>
      </c>
      <c r="E446" s="790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4301011873</v>
      </c>
      <c r="D447" s="789">
        <v>4680115881907</v>
      </c>
      <c r="E447" s="790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4301011655</v>
      </c>
      <c r="D448" s="789">
        <v>4680115883925</v>
      </c>
      <c r="E448" s="790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4301011872</v>
      </c>
      <c r="D449" s="789">
        <v>4680115883925</v>
      </c>
      <c r="E449" s="790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4301011312</v>
      </c>
      <c r="D450" s="789">
        <v>4607091384192</v>
      </c>
      <c r="E450" s="790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5"/>
      <c r="V450" s="35"/>
      <c r="W450" s="36" t="s">
        <v>69</v>
      </c>
      <c r="X450" s="777">
        <v>0</v>
      </c>
      <c r="Y450" s="77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9">
        <v>4680115884892</v>
      </c>
      <c r="E451" s="790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9">
        <v>4680115884885</v>
      </c>
      <c r="E452" s="790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9">
        <v>4680115884908</v>
      </c>
      <c r="E453" s="790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8" t="s">
        <v>69</v>
      </c>
      <c r="X455" s="779">
        <f>IFERROR(SUM(X446:X453),"0")</f>
        <v>0</v>
      </c>
      <c r="Y455" s="779">
        <f>IFERROR(SUM(Y446:Y453),"0")</f>
        <v>0</v>
      </c>
      <c r="Z455" s="38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2">
        <v>4301031303</v>
      </c>
      <c r="D457" s="789">
        <v>4607091384802</v>
      </c>
      <c r="E457" s="790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5"/>
      <c r="V457" s="35"/>
      <c r="W457" s="36" t="s">
        <v>69</v>
      </c>
      <c r="X457" s="777">
        <v>0</v>
      </c>
      <c r="Y457" s="778">
        <f>IFERROR(IF(X457="",0,CEILING((X457/$H457),1)*$H457),"")</f>
        <v>0</v>
      </c>
      <c r="Z457" s="37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9">
        <v>4607091384826</v>
      </c>
      <c r="E458" s="790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8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8" t="s">
        <v>69</v>
      </c>
      <c r="X460" s="779">
        <f>IFERROR(SUM(X457:X458),"0")</f>
        <v>0</v>
      </c>
      <c r="Y460" s="779">
        <f>IFERROR(SUM(Y457:Y458),"0")</f>
        <v>0</v>
      </c>
      <c r="Z460" s="38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2">
        <v>4301051899</v>
      </c>
      <c r="D462" s="789">
        <v>4607091384246</v>
      </c>
      <c r="E462" s="790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055" t="s">
        <v>733</v>
      </c>
      <c r="Q462" s="793"/>
      <c r="R462" s="793"/>
      <c r="S462" s="793"/>
      <c r="T462" s="794"/>
      <c r="U462" s="35"/>
      <c r="V462" s="35"/>
      <c r="W462" s="36" t="s">
        <v>69</v>
      </c>
      <c r="X462" s="777">
        <v>0</v>
      </c>
      <c r="Y462" s="77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9">
        <v>4680115881976</v>
      </c>
      <c r="E463" s="790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1122" t="s">
        <v>737</v>
      </c>
      <c r="Q463" s="793"/>
      <c r="R463" s="793"/>
      <c r="S463" s="793"/>
      <c r="T463" s="794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2">
        <v>4301051634</v>
      </c>
      <c r="D464" s="789">
        <v>4607091384253</v>
      </c>
      <c r="E464" s="790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2">
        <v>4301051297</v>
      </c>
      <c r="D465" s="789">
        <v>4607091384253</v>
      </c>
      <c r="E465" s="790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9">
        <v>4680115881969</v>
      </c>
      <c r="E466" s="790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8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8" t="s">
        <v>69</v>
      </c>
      <c r="X468" s="779">
        <f>IFERROR(SUM(X462:X466),"0")</f>
        <v>0</v>
      </c>
      <c r="Y468" s="779">
        <f>IFERROR(SUM(Y462:Y466),"0")</f>
        <v>0</v>
      </c>
      <c r="Z468" s="38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2">
        <v>4301060441</v>
      </c>
      <c r="D470" s="789">
        <v>4607091389357</v>
      </c>
      <c r="E470" s="790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1118" t="s">
        <v>749</v>
      </c>
      <c r="Q470" s="793"/>
      <c r="R470" s="793"/>
      <c r="S470" s="793"/>
      <c r="T470" s="794"/>
      <c r="U470" s="35"/>
      <c r="V470" s="35"/>
      <c r="W470" s="36" t="s">
        <v>69</v>
      </c>
      <c r="X470" s="777">
        <v>0</v>
      </c>
      <c r="Y470" s="778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8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8" t="s">
        <v>69</v>
      </c>
      <c r="X472" s="779">
        <f>IFERROR(SUM(X470:X470),"0")</f>
        <v>0</v>
      </c>
      <c r="Y472" s="779">
        <f>IFERROR(SUM(Y470:Y470),"0")</f>
        <v>0</v>
      </c>
      <c r="Z472" s="38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9"/>
      <c r="AB473" s="49"/>
      <c r="AC473" s="49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9">
        <v>4607091389708</v>
      </c>
      <c r="E476" s="790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2">
        <v>4301031405</v>
      </c>
      <c r="D480" s="789">
        <v>4680115886100</v>
      </c>
      <c r="E480" s="790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930" t="s">
        <v>758</v>
      </c>
      <c r="Q480" s="793"/>
      <c r="R480" s="793"/>
      <c r="S480" s="793"/>
      <c r="T480" s="794"/>
      <c r="U480" s="35"/>
      <c r="V480" s="35"/>
      <c r="W480" s="36" t="s">
        <v>69</v>
      </c>
      <c r="X480" s="777">
        <v>0</v>
      </c>
      <c r="Y480" s="778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4301031322</v>
      </c>
      <c r="D481" s="789">
        <v>4607091389753</v>
      </c>
      <c r="E481" s="790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2">
        <v>4301031355</v>
      </c>
      <c r="D482" s="789">
        <v>4607091389753</v>
      </c>
      <c r="E482" s="790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4301031382</v>
      </c>
      <c r="D483" s="789">
        <v>4680115886117</v>
      </c>
      <c r="E483" s="790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1117" t="s">
        <v>764</v>
      </c>
      <c r="Q483" s="793"/>
      <c r="R483" s="793"/>
      <c r="S483" s="793"/>
      <c r="T483" s="794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2">
        <v>4301031406</v>
      </c>
      <c r="D484" s="789">
        <v>4680115886117</v>
      </c>
      <c r="E484" s="790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1185" t="s">
        <v>764</v>
      </c>
      <c r="Q484" s="793"/>
      <c r="R484" s="793"/>
      <c r="S484" s="793"/>
      <c r="T484" s="794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4301031323</v>
      </c>
      <c r="D485" s="789">
        <v>4607091389760</v>
      </c>
      <c r="E485" s="790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2">
        <v>4301031325</v>
      </c>
      <c r="D486" s="789">
        <v>4607091389746</v>
      </c>
      <c r="E486" s="790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5"/>
      <c r="V486" s="35"/>
      <c r="W486" s="36" t="s">
        <v>69</v>
      </c>
      <c r="X486" s="777">
        <v>0</v>
      </c>
      <c r="Y486" s="778">
        <f t="shared" si="98"/>
        <v>0</v>
      </c>
      <c r="Z486" s="37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9">
        <v>4607091389746</v>
      </c>
      <c r="E487" s="790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9">
        <v>4680115883147</v>
      </c>
      <c r="E488" s="790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9">
        <v>4680115883147</v>
      </c>
      <c r="E489" s="790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3" t="s">
        <v>775</v>
      </c>
      <c r="Q489" s="793"/>
      <c r="R489" s="793"/>
      <c r="S489" s="793"/>
      <c r="T489" s="794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9">
        <v>4607091384338</v>
      </c>
      <c r="E490" s="790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9">
        <v>4607091384338</v>
      </c>
      <c r="E491" s="790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4301031254</v>
      </c>
      <c r="D492" s="789">
        <v>4680115883154</v>
      </c>
      <c r="E492" s="790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9">
        <v>4680115883154</v>
      </c>
      <c r="E493" s="790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6" t="s">
        <v>783</v>
      </c>
      <c r="Q493" s="793"/>
      <c r="R493" s="793"/>
      <c r="S493" s="793"/>
      <c r="T493" s="794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2">
        <v>4301031336</v>
      </c>
      <c r="D494" s="789">
        <v>4680115883154</v>
      </c>
      <c r="E494" s="790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9">
        <v>4607091389524</v>
      </c>
      <c r="E495" s="790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9">
        <v>4607091389524</v>
      </c>
      <c r="E496" s="790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9">
        <v>4680115883161</v>
      </c>
      <c r="E497" s="790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9">
        <v>4680115883161</v>
      </c>
      <c r="E498" s="790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46" t="s">
        <v>793</v>
      </c>
      <c r="Q498" s="793"/>
      <c r="R498" s="793"/>
      <c r="S498" s="793"/>
      <c r="T498" s="794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9">
        <v>4607091389531</v>
      </c>
      <c r="E499" s="790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9">
        <v>4607091389531</v>
      </c>
      <c r="E500" s="790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9">
        <v>4607091384345</v>
      </c>
      <c r="E501" s="790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4301031255</v>
      </c>
      <c r="D502" s="789">
        <v>4680115883185</v>
      </c>
      <c r="E502" s="790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2">
        <v>4301031338</v>
      </c>
      <c r="D503" s="789">
        <v>4680115883185</v>
      </c>
      <c r="E503" s="790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4301031368</v>
      </c>
      <c r="D504" s="789">
        <v>4680115883185</v>
      </c>
      <c r="E504" s="790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28" t="s">
        <v>805</v>
      </c>
      <c r="Q504" s="793"/>
      <c r="R504" s="793"/>
      <c r="S504" s="793"/>
      <c r="T504" s="794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8" t="s">
        <v>69</v>
      </c>
      <c r="X506" s="779">
        <f>IFERROR(SUM(X480:X504),"0")</f>
        <v>0</v>
      </c>
      <c r="Y506" s="779">
        <f>IFERROR(SUM(Y480:Y504),"0")</f>
        <v>0</v>
      </c>
      <c r="Z506" s="38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9">
        <v>4607091384352</v>
      </c>
      <c r="E508" s="790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9">
        <v>4607091389654</v>
      </c>
      <c r="E509" s="790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9">
        <v>4680115884335</v>
      </c>
      <c r="E513" s="790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9">
        <v>4680115884113</v>
      </c>
      <c r="E514" s="790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9">
        <v>4607091389364</v>
      </c>
      <c r="E519" s="790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9">
        <v>4680115886094</v>
      </c>
      <c r="E523" s="790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945" t="s">
        <v>826</v>
      </c>
      <c r="Q523" s="793"/>
      <c r="R523" s="793"/>
      <c r="S523" s="793"/>
      <c r="T523" s="794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2">
        <v>4301031324</v>
      </c>
      <c r="D524" s="789">
        <v>4607091389739</v>
      </c>
      <c r="E524" s="790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2">
        <v>4301031363</v>
      </c>
      <c r="D525" s="789">
        <v>4607091389425</v>
      </c>
      <c r="E525" s="790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2">
        <v>4301031373</v>
      </c>
      <c r="D526" s="789">
        <v>4680115880771</v>
      </c>
      <c r="E526" s="790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139" t="s">
        <v>834</v>
      </c>
      <c r="Q526" s="793"/>
      <c r="R526" s="793"/>
      <c r="S526" s="793"/>
      <c r="T526" s="794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2">
        <v>4301031359</v>
      </c>
      <c r="D527" s="789">
        <v>4607091389500</v>
      </c>
      <c r="E527" s="790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2">
        <v>4301031327</v>
      </c>
      <c r="D528" s="789">
        <v>4607091389500</v>
      </c>
      <c r="E528" s="790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2">
        <v>4301032046</v>
      </c>
      <c r="D532" s="789">
        <v>4680115884359</v>
      </c>
      <c r="E532" s="790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2">
        <v>4301040357</v>
      </c>
      <c r="D536" s="789">
        <v>4680115884564</v>
      </c>
      <c r="E536" s="790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2">
        <v>4301031294</v>
      </c>
      <c r="D541" s="789">
        <v>4680115885189</v>
      </c>
      <c r="E541" s="790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4301031293</v>
      </c>
      <c r="D542" s="789">
        <v>4680115885172</v>
      </c>
      <c r="E542" s="790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2">
        <v>4301031291</v>
      </c>
      <c r="D543" s="789">
        <v>4680115885110</v>
      </c>
      <c r="E543" s="790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2">
        <v>4301031329</v>
      </c>
      <c r="D544" s="789">
        <v>4680115885219</v>
      </c>
      <c r="E544" s="790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2">
        <v>4301031261</v>
      </c>
      <c r="D549" s="789">
        <v>4680115885103</v>
      </c>
      <c r="E549" s="790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9"/>
      <c r="AB552" s="49"/>
      <c r="AC552" s="49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2">
        <v>4301012050</v>
      </c>
      <c r="D555" s="789">
        <v>4680115885479</v>
      </c>
      <c r="E555" s="790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1101" t="s">
        <v>864</v>
      </c>
      <c r="Q555" s="793"/>
      <c r="R555" s="793"/>
      <c r="S555" s="793"/>
      <c r="T555" s="794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2">
        <v>4301011795</v>
      </c>
      <c r="D556" s="789">
        <v>4607091389067</v>
      </c>
      <c r="E556" s="790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2">
        <v>4301011961</v>
      </c>
      <c r="D557" s="789">
        <v>4680115885271</v>
      </c>
      <c r="E557" s="790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2">
        <v>4301011774</v>
      </c>
      <c r="D558" s="789">
        <v>4680115884502</v>
      </c>
      <c r="E558" s="790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2">
        <v>4301011771</v>
      </c>
      <c r="D559" s="789">
        <v>4607091389104</v>
      </c>
      <c r="E559" s="790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5"/>
      <c r="V559" s="35"/>
      <c r="W559" s="36" t="s">
        <v>69</v>
      </c>
      <c r="X559" s="777">
        <v>0</v>
      </c>
      <c r="Y559" s="778">
        <f t="shared" si="109"/>
        <v>0</v>
      </c>
      <c r="Z559" s="37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2">
        <v>4301011799</v>
      </c>
      <c r="D560" s="789">
        <v>4680115884519</v>
      </c>
      <c r="E560" s="790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2">
        <v>4301011376</v>
      </c>
      <c r="D561" s="789">
        <v>4680115885226</v>
      </c>
      <c r="E561" s="790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5"/>
      <c r="V561" s="35"/>
      <c r="W561" s="36" t="s">
        <v>69</v>
      </c>
      <c r="X561" s="777">
        <v>0</v>
      </c>
      <c r="Y561" s="778">
        <f t="shared" si="109"/>
        <v>0</v>
      </c>
      <c r="Z561" s="37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2">
        <v>4301011778</v>
      </c>
      <c r="D562" s="789">
        <v>4680115880603</v>
      </c>
      <c r="E562" s="790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2">
        <v>4301012035</v>
      </c>
      <c r="D563" s="789">
        <v>4680115880603</v>
      </c>
      <c r="E563" s="790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2">
        <v>4301012036</v>
      </c>
      <c r="D564" s="789">
        <v>4680115882782</v>
      </c>
      <c r="E564" s="790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2">
        <v>4301011784</v>
      </c>
      <c r="D565" s="789">
        <v>4607091389982</v>
      </c>
      <c r="E565" s="790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2">
        <v>4301012034</v>
      </c>
      <c r="D566" s="789">
        <v>4607091389982</v>
      </c>
      <c r="E566" s="790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8" t="s">
        <v>69</v>
      </c>
      <c r="X568" s="779">
        <f>IFERROR(SUM(X555:X566),"0")</f>
        <v>0</v>
      </c>
      <c r="Y568" s="779">
        <f>IFERROR(SUM(Y555:Y566),"0")</f>
        <v>0</v>
      </c>
      <c r="Z568" s="38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2">
        <v>4301020222</v>
      </c>
      <c r="D570" s="789">
        <v>4607091388930</v>
      </c>
      <c r="E570" s="790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2">
        <v>4301020364</v>
      </c>
      <c r="D571" s="789">
        <v>4680115880054</v>
      </c>
      <c r="E571" s="790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2">
        <v>4301020206</v>
      </c>
      <c r="D572" s="789">
        <v>4680115880054</v>
      </c>
      <c r="E572" s="790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2">
        <v>4301031252</v>
      </c>
      <c r="D576" s="789">
        <v>4680115883116</v>
      </c>
      <c r="E576" s="790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5"/>
      <c r="V576" s="35"/>
      <c r="W576" s="36" t="s">
        <v>69</v>
      </c>
      <c r="X576" s="777">
        <v>0</v>
      </c>
      <c r="Y576" s="778">
        <f t="shared" ref="Y576:Y584" si="115">IFERROR(IF(X576="",0,CEILING((X576/$H576),1)*$H576),"")</f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4301031248</v>
      </c>
      <c r="D577" s="789">
        <v>4680115883093</v>
      </c>
      <c r="E577" s="790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2">
        <v>4301031250</v>
      </c>
      <c r="D578" s="789">
        <v>4680115883109</v>
      </c>
      <c r="E578" s="790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2">
        <v>4301031249</v>
      </c>
      <c r="D579" s="789">
        <v>4680115882072</v>
      </c>
      <c r="E579" s="790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2">
        <v>4301031383</v>
      </c>
      <c r="D580" s="789">
        <v>4680115882072</v>
      </c>
      <c r="E580" s="790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2">
        <v>4301031251</v>
      </c>
      <c r="D581" s="789">
        <v>4680115882102</v>
      </c>
      <c r="E581" s="790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2">
        <v>4301031385</v>
      </c>
      <c r="D582" s="789">
        <v>4680115882102</v>
      </c>
      <c r="E582" s="790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2">
        <v>4301031253</v>
      </c>
      <c r="D583" s="789">
        <v>4680115882096</v>
      </c>
      <c r="E583" s="790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2">
        <v>4301031384</v>
      </c>
      <c r="D584" s="789">
        <v>4680115882096</v>
      </c>
      <c r="E584" s="790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8" t="s">
        <v>69</v>
      </c>
      <c r="X586" s="779">
        <f>IFERROR(SUM(X576:X584),"0")</f>
        <v>0</v>
      </c>
      <c r="Y586" s="779">
        <f>IFERROR(SUM(Y576:Y584),"0")</f>
        <v>0</v>
      </c>
      <c r="Z586" s="38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2">
        <v>4301051230</v>
      </c>
      <c r="D588" s="789">
        <v>4607091383409</v>
      </c>
      <c r="E588" s="790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2">
        <v>4301051231</v>
      </c>
      <c r="D589" s="789">
        <v>4607091383416</v>
      </c>
      <c r="E589" s="790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2">
        <v>4301051058</v>
      </c>
      <c r="D590" s="789">
        <v>4680115883536</v>
      </c>
      <c r="E590" s="790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2">
        <v>4301060363</v>
      </c>
      <c r="D594" s="789">
        <v>4680115885035</v>
      </c>
      <c r="E594" s="790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2">
        <v>4301060436</v>
      </c>
      <c r="D595" s="789">
        <v>4680115885936</v>
      </c>
      <c r="E595" s="790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962" t="s">
        <v>932</v>
      </c>
      <c r="Q595" s="793"/>
      <c r="R595" s="793"/>
      <c r="S595" s="793"/>
      <c r="T595" s="794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9"/>
      <c r="AB598" s="49"/>
      <c r="AC598" s="49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2">
        <v>4301011763</v>
      </c>
      <c r="D601" s="789">
        <v>4640242181011</v>
      </c>
      <c r="E601" s="790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1178" t="s">
        <v>936</v>
      </c>
      <c r="Q601" s="793"/>
      <c r="R601" s="793"/>
      <c r="S601" s="793"/>
      <c r="T601" s="794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2">
        <v>4301011585</v>
      </c>
      <c r="D602" s="789">
        <v>4640242180441</v>
      </c>
      <c r="E602" s="790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30" t="s">
        <v>940</v>
      </c>
      <c r="Q602" s="793"/>
      <c r="R602" s="793"/>
      <c r="S602" s="793"/>
      <c r="T602" s="794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2">
        <v>4301011584</v>
      </c>
      <c r="D603" s="789">
        <v>4640242180564</v>
      </c>
      <c r="E603" s="790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1219" t="s">
        <v>944</v>
      </c>
      <c r="Q603" s="793"/>
      <c r="R603" s="793"/>
      <c r="S603" s="793"/>
      <c r="T603" s="794"/>
      <c r="U603" s="35"/>
      <c r="V603" s="35"/>
      <c r="W603" s="36" t="s">
        <v>69</v>
      </c>
      <c r="X603" s="777">
        <v>0</v>
      </c>
      <c r="Y603" s="778">
        <f t="shared" si="120"/>
        <v>0</v>
      </c>
      <c r="Z603" s="37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2">
        <v>4301011762</v>
      </c>
      <c r="D604" s="789">
        <v>4640242180922</v>
      </c>
      <c r="E604" s="790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35" t="s">
        <v>948</v>
      </c>
      <c r="Q604" s="793"/>
      <c r="R604" s="793"/>
      <c r="S604" s="793"/>
      <c r="T604" s="794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4301011764</v>
      </c>
      <c r="D605" s="789">
        <v>4640242181189</v>
      </c>
      <c r="E605" s="790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1079" t="s">
        <v>952</v>
      </c>
      <c r="Q605" s="793"/>
      <c r="R605" s="793"/>
      <c r="S605" s="793"/>
      <c r="T605" s="794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2">
        <v>4301011551</v>
      </c>
      <c r="D606" s="789">
        <v>4640242180038</v>
      </c>
      <c r="E606" s="790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1008" t="s">
        <v>955</v>
      </c>
      <c r="Q606" s="793"/>
      <c r="R606" s="793"/>
      <c r="S606" s="793"/>
      <c r="T606" s="794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2">
        <v>4301011765</v>
      </c>
      <c r="D607" s="789">
        <v>4640242181172</v>
      </c>
      <c r="E607" s="790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84" t="s">
        <v>958</v>
      </c>
      <c r="Q607" s="793"/>
      <c r="R607" s="793"/>
      <c r="S607" s="793"/>
      <c r="T607" s="794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8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8" t="s">
        <v>69</v>
      </c>
      <c r="X609" s="779">
        <f>IFERROR(SUM(X601:X607),"0")</f>
        <v>0</v>
      </c>
      <c r="Y609" s="779">
        <f>IFERROR(SUM(Y601:Y607),"0")</f>
        <v>0</v>
      </c>
      <c r="Z609" s="38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2">
        <v>4301020269</v>
      </c>
      <c r="D611" s="789">
        <v>4640242180519</v>
      </c>
      <c r="E611" s="790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23" t="s">
        <v>961</v>
      </c>
      <c r="Q611" s="793"/>
      <c r="R611" s="793"/>
      <c r="S611" s="793"/>
      <c r="T611" s="794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2">
        <v>4301020260</v>
      </c>
      <c r="D612" s="789">
        <v>4640242180526</v>
      </c>
      <c r="E612" s="790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997" t="s">
        <v>965</v>
      </c>
      <c r="Q612" s="793"/>
      <c r="R612" s="793"/>
      <c r="S612" s="793"/>
      <c r="T612" s="794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2">
        <v>4301020309</v>
      </c>
      <c r="D613" s="789">
        <v>4640242180090</v>
      </c>
      <c r="E613" s="790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802" t="s">
        <v>968</v>
      </c>
      <c r="Q613" s="793"/>
      <c r="R613" s="793"/>
      <c r="S613" s="793"/>
      <c r="T613" s="794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2">
        <v>4301020295</v>
      </c>
      <c r="D614" s="789">
        <v>4640242181363</v>
      </c>
      <c r="E614" s="790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989" t="s">
        <v>972</v>
      </c>
      <c r="Q614" s="793"/>
      <c r="R614" s="793"/>
      <c r="S614" s="793"/>
      <c r="T614" s="794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2">
        <v>4301031280</v>
      </c>
      <c r="D618" s="789">
        <v>4640242180816</v>
      </c>
      <c r="E618" s="790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1078" t="s">
        <v>975</v>
      </c>
      <c r="Q618" s="793"/>
      <c r="R618" s="793"/>
      <c r="S618" s="793"/>
      <c r="T618" s="794"/>
      <c r="U618" s="35"/>
      <c r="V618" s="35"/>
      <c r="W618" s="36" t="s">
        <v>69</v>
      </c>
      <c r="X618" s="777">
        <v>0</v>
      </c>
      <c r="Y618" s="778">
        <f t="shared" ref="Y618:Y624" si="125">IFERROR(IF(X618="",0,CEILING((X618/$H618),1)*$H618),"")</f>
        <v>0</v>
      </c>
      <c r="Z618" s="37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2">
        <v>4301031244</v>
      </c>
      <c r="D619" s="789">
        <v>4640242180595</v>
      </c>
      <c r="E619" s="790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27" t="s">
        <v>979</v>
      </c>
      <c r="Q619" s="793"/>
      <c r="R619" s="793"/>
      <c r="S619" s="793"/>
      <c r="T619" s="794"/>
      <c r="U619" s="35"/>
      <c r="V619" s="35"/>
      <c r="W619" s="36" t="s">
        <v>69</v>
      </c>
      <c r="X619" s="777">
        <v>0</v>
      </c>
      <c r="Y619" s="778">
        <f t="shared" si="125"/>
        <v>0</v>
      </c>
      <c r="Z619" s="37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2">
        <v>4301031289</v>
      </c>
      <c r="D620" s="789">
        <v>4640242181615</v>
      </c>
      <c r="E620" s="790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1083" t="s">
        <v>983</v>
      </c>
      <c r="Q620" s="793"/>
      <c r="R620" s="793"/>
      <c r="S620" s="793"/>
      <c r="T620" s="794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2">
        <v>4301031285</v>
      </c>
      <c r="D621" s="789">
        <v>4640242181639</v>
      </c>
      <c r="E621" s="790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836" t="s">
        <v>987</v>
      </c>
      <c r="Q621" s="793"/>
      <c r="R621" s="793"/>
      <c r="S621" s="793"/>
      <c r="T621" s="794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2">
        <v>4301031287</v>
      </c>
      <c r="D622" s="789">
        <v>4640242181622</v>
      </c>
      <c r="E622" s="790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13" t="s">
        <v>991</v>
      </c>
      <c r="Q622" s="793"/>
      <c r="R622" s="793"/>
      <c r="S622" s="793"/>
      <c r="T622" s="794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2">
        <v>4301031203</v>
      </c>
      <c r="D623" s="789">
        <v>4640242180908</v>
      </c>
      <c r="E623" s="790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02" t="s">
        <v>995</v>
      </c>
      <c r="Q623" s="793"/>
      <c r="R623" s="793"/>
      <c r="S623" s="793"/>
      <c r="T623" s="794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2">
        <v>4301031200</v>
      </c>
      <c r="D624" s="789">
        <v>4640242180489</v>
      </c>
      <c r="E624" s="790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865" t="s">
        <v>998</v>
      </c>
      <c r="Q624" s="793"/>
      <c r="R624" s="793"/>
      <c r="S624" s="793"/>
      <c r="T624" s="794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8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8" t="s">
        <v>69</v>
      </c>
      <c r="X626" s="779">
        <f>IFERROR(SUM(X618:X624),"0")</f>
        <v>0</v>
      </c>
      <c r="Y626" s="779">
        <f>IFERROR(SUM(Y618:Y624),"0")</f>
        <v>0</v>
      </c>
      <c r="Z626" s="38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2">
        <v>4301051746</v>
      </c>
      <c r="D628" s="789">
        <v>4640242180533</v>
      </c>
      <c r="E628" s="790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818" t="s">
        <v>1001</v>
      </c>
      <c r="Q628" s="793"/>
      <c r="R628" s="793"/>
      <c r="S628" s="793"/>
      <c r="T628" s="794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4301051887</v>
      </c>
      <c r="D629" s="789">
        <v>4640242180533</v>
      </c>
      <c r="E629" s="790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1045" t="s">
        <v>1004</v>
      </c>
      <c r="Q629" s="793"/>
      <c r="R629" s="793"/>
      <c r="S629" s="793"/>
      <c r="T629" s="794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4301051510</v>
      </c>
      <c r="D630" s="789">
        <v>4640242180540</v>
      </c>
      <c r="E630" s="790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1061" t="s">
        <v>1007</v>
      </c>
      <c r="Q630" s="793"/>
      <c r="R630" s="793"/>
      <c r="S630" s="793"/>
      <c r="T630" s="794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2">
        <v>4301051933</v>
      </c>
      <c r="D631" s="789">
        <v>4640242180540</v>
      </c>
      <c r="E631" s="790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1091" t="s">
        <v>1010</v>
      </c>
      <c r="Q631" s="793"/>
      <c r="R631" s="793"/>
      <c r="S631" s="793"/>
      <c r="T631" s="794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2">
        <v>4301051390</v>
      </c>
      <c r="D632" s="789">
        <v>4640242181233</v>
      </c>
      <c r="E632" s="790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1049" t="s">
        <v>1013</v>
      </c>
      <c r="Q632" s="793"/>
      <c r="R632" s="793"/>
      <c r="S632" s="793"/>
      <c r="T632" s="794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2">
        <v>4301051920</v>
      </c>
      <c r="D633" s="789">
        <v>4640242181233</v>
      </c>
      <c r="E633" s="790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1054" t="s">
        <v>1015</v>
      </c>
      <c r="Q633" s="793"/>
      <c r="R633" s="793"/>
      <c r="S633" s="793"/>
      <c r="T633" s="794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2">
        <v>4301051448</v>
      </c>
      <c r="D634" s="789">
        <v>4640242181226</v>
      </c>
      <c r="E634" s="790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830" t="s">
        <v>1018</v>
      </c>
      <c r="Q634" s="793"/>
      <c r="R634" s="793"/>
      <c r="S634" s="793"/>
      <c r="T634" s="794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2">
        <v>4301051921</v>
      </c>
      <c r="D635" s="789">
        <v>4640242181226</v>
      </c>
      <c r="E635" s="790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912" t="s">
        <v>1020</v>
      </c>
      <c r="Q635" s="793"/>
      <c r="R635" s="793"/>
      <c r="S635" s="793"/>
      <c r="T635" s="794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2">
        <v>4301060354</v>
      </c>
      <c r="D639" s="789">
        <v>4640242180120</v>
      </c>
      <c r="E639" s="790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1123" t="s">
        <v>1023</v>
      </c>
      <c r="Q639" s="793"/>
      <c r="R639" s="793"/>
      <c r="S639" s="793"/>
      <c r="T639" s="794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4301060408</v>
      </c>
      <c r="D640" s="789">
        <v>4640242180120</v>
      </c>
      <c r="E640" s="790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902" t="s">
        <v>1026</v>
      </c>
      <c r="Q640" s="793"/>
      <c r="R640" s="793"/>
      <c r="S640" s="793"/>
      <c r="T640" s="794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2">
        <v>4301060355</v>
      </c>
      <c r="D641" s="789">
        <v>4640242180137</v>
      </c>
      <c r="E641" s="790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019" t="s">
        <v>1029</v>
      </c>
      <c r="Q641" s="793"/>
      <c r="R641" s="793"/>
      <c r="S641" s="793"/>
      <c r="T641" s="794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2">
        <v>4301060407</v>
      </c>
      <c r="D642" s="789">
        <v>4640242180137</v>
      </c>
      <c r="E642" s="790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1208" t="s">
        <v>1032</v>
      </c>
      <c r="Q642" s="793"/>
      <c r="R642" s="793"/>
      <c r="S642" s="793"/>
      <c r="T642" s="794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2">
        <v>4301011951</v>
      </c>
      <c r="D647" s="789">
        <v>4640242180045</v>
      </c>
      <c r="E647" s="790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860" t="s">
        <v>1036</v>
      </c>
      <c r="Q647" s="793"/>
      <c r="R647" s="793"/>
      <c r="S647" s="793"/>
      <c r="T647" s="794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2">
        <v>4301011950</v>
      </c>
      <c r="D648" s="789">
        <v>4640242180601</v>
      </c>
      <c r="E648" s="790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1109" t="s">
        <v>1040</v>
      </c>
      <c r="Q648" s="793"/>
      <c r="R648" s="793"/>
      <c r="S648" s="793"/>
      <c r="T648" s="794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2">
        <v>4301020314</v>
      </c>
      <c r="D652" s="789">
        <v>4640242180090</v>
      </c>
      <c r="E652" s="790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1141" t="s">
        <v>1044</v>
      </c>
      <c r="Q652" s="793"/>
      <c r="R652" s="793"/>
      <c r="S652" s="793"/>
      <c r="T652" s="794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2">
        <v>4301031321</v>
      </c>
      <c r="D656" s="789">
        <v>4640242180076</v>
      </c>
      <c r="E656" s="790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944" t="s">
        <v>1048</v>
      </c>
      <c r="Q656" s="793"/>
      <c r="R656" s="793"/>
      <c r="S656" s="793"/>
      <c r="T656" s="794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2">
        <v>4301051780</v>
      </c>
      <c r="D660" s="789">
        <v>4640242180106</v>
      </c>
      <c r="E660" s="790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880" t="s">
        <v>1052</v>
      </c>
      <c r="Q660" s="793"/>
      <c r="R660" s="793"/>
      <c r="S660" s="793"/>
      <c r="T660" s="794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13060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13065</v>
      </c>
      <c r="Z663" s="38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8" t="s">
        <v>69</v>
      </c>
      <c r="X664" s="779">
        <f>IFERROR(SUM(BM22:BM660),"0")</f>
        <v>13477.92</v>
      </c>
      <c r="Y664" s="779">
        <f>IFERROR(SUM(BN22:BN660),"0")</f>
        <v>13483.080000000002</v>
      </c>
      <c r="Z664" s="38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8" t="s">
        <v>1057</v>
      </c>
      <c r="X665" s="39">
        <f>ROUNDUP(SUM(BO22:BO660),0)</f>
        <v>19</v>
      </c>
      <c r="Y665" s="39">
        <f>ROUNDUP(SUM(BP22:BP660),0)</f>
        <v>19</v>
      </c>
      <c r="Z665" s="38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8" t="s">
        <v>69</v>
      </c>
      <c r="X666" s="779">
        <f>GrossWeightTotal+PalletQtyTotal*25</f>
        <v>13952.92</v>
      </c>
      <c r="Y666" s="779">
        <f>GrossWeightTotalR+PalletQtyTotalR*25</f>
        <v>13958.080000000002</v>
      </c>
      <c r="Z666" s="38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870.66666666666674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871</v>
      </c>
      <c r="Z667" s="38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17.759689999999999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0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7">
        <f>IFERROR(Y107*1,"0")+IFERROR(Y108*1,"0")+IFERROR(Y109*1,"0")+IFERROR(Y113*1,"0")+IFERROR(Y114*1,"0")+IFERROR(Y115*1,"0")+IFERROR(Y116*1,"0")+IFERROR(Y117*1,"0")+IFERROR(Y118*1,"0")</f>
        <v>0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0</v>
      </c>
      <c r="I673" s="47">
        <f>IFERROR(Y189*1,"0")+IFERROR(Y193*1,"0")+IFERROR(Y194*1,"0")+IFERROR(Y195*1,"0")+IFERROR(Y196*1,"0")+IFERROR(Y197*1,"0")+IFERROR(Y198*1,"0")+IFERROR(Y199*1,"0")+IFERROR(Y200*1,"0")</f>
        <v>0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7">
        <f>IFERROR(Y405*1,"0")+IFERROR(Y409*1,"0")+IFERROR(Y410*1,"0")+IFERROR(Y411*1,"0")</f>
        <v>0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13065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7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3 060,00"/>
        <filter val="13 477,92"/>
        <filter val="13 952,92"/>
        <filter val="19"/>
        <filter val="5 500,00"/>
        <filter val="7 560,00"/>
        <filter val="870,67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