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64EA9C-3329-433E-95A6-29C6E179FB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X538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M491" i="1"/>
  <c r="BL491" i="1"/>
  <c r="Y491" i="1"/>
  <c r="X491" i="1"/>
  <c r="O491" i="1"/>
  <c r="W489" i="1"/>
  <c r="X488" i="1"/>
  <c r="W488" i="1"/>
  <c r="BO487" i="1"/>
  <c r="BN487" i="1"/>
  <c r="BM487" i="1"/>
  <c r="BL487" i="1"/>
  <c r="Y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N440" i="1"/>
  <c r="BL440" i="1"/>
  <c r="X440" i="1"/>
  <c r="O440" i="1"/>
  <c r="W438" i="1"/>
  <c r="W437" i="1"/>
  <c r="BO436" i="1"/>
  <c r="BN436" i="1"/>
  <c r="BM436" i="1"/>
  <c r="BL436" i="1"/>
  <c r="Y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O419" i="1"/>
  <c r="BN419" i="1"/>
  <c r="BM419" i="1"/>
  <c r="BL419" i="1"/>
  <c r="Y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W412" i="1"/>
  <c r="BN411" i="1"/>
  <c r="BL411" i="1"/>
  <c r="X411" i="1"/>
  <c r="O411" i="1"/>
  <c r="BN410" i="1"/>
  <c r="BL410" i="1"/>
  <c r="X410" i="1"/>
  <c r="O410" i="1"/>
  <c r="BN409" i="1"/>
  <c r="BL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N389" i="1"/>
  <c r="BL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N352" i="1"/>
  <c r="BL352" i="1"/>
  <c r="X352" i="1"/>
  <c r="BN351" i="1"/>
  <c r="BL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X326" i="1" s="1"/>
  <c r="O324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BO316" i="1" s="1"/>
  <c r="O316" i="1"/>
  <c r="BN315" i="1"/>
  <c r="BL315" i="1"/>
  <c r="X315" i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N305" i="1"/>
  <c r="BL305" i="1"/>
  <c r="X305" i="1"/>
  <c r="BO305" i="1" s="1"/>
  <c r="O305" i="1"/>
  <c r="BN304" i="1"/>
  <c r="BL304" i="1"/>
  <c r="X304" i="1"/>
  <c r="O304" i="1"/>
  <c r="W302" i="1"/>
  <c r="W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BO288" i="1" s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N282" i="1"/>
  <c r="BL282" i="1"/>
  <c r="X282" i="1"/>
  <c r="BN281" i="1"/>
  <c r="BL281" i="1"/>
  <c r="X281" i="1"/>
  <c r="W279" i="1"/>
  <c r="W278" i="1"/>
  <c r="BN277" i="1"/>
  <c r="BL277" i="1"/>
  <c r="X277" i="1"/>
  <c r="BO277" i="1" s="1"/>
  <c r="O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X278" i="1" s="1"/>
  <c r="W272" i="1"/>
  <c r="W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BO223" i="1" s="1"/>
  <c r="BN222" i="1"/>
  <c r="BL222" i="1"/>
  <c r="X222" i="1"/>
  <c r="X225" i="1" s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W209" i="1"/>
  <c r="W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BN204" i="1"/>
  <c r="BL204" i="1"/>
  <c r="X204" i="1"/>
  <c r="X209" i="1" s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O182" i="1"/>
  <c r="W180" i="1"/>
  <c r="W179" i="1"/>
  <c r="BN178" i="1"/>
  <c r="BL178" i="1"/>
  <c r="X178" i="1"/>
  <c r="BO178" i="1" s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BO172" i="1" s="1"/>
  <c r="BN171" i="1"/>
  <c r="BL171" i="1"/>
  <c r="X171" i="1"/>
  <c r="W169" i="1"/>
  <c r="W168" i="1"/>
  <c r="BN167" i="1"/>
  <c r="BL167" i="1"/>
  <c r="X167" i="1"/>
  <c r="BO167" i="1" s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N148" i="1"/>
  <c r="BL148" i="1"/>
  <c r="X148" i="1"/>
  <c r="BO148" i="1" s="1"/>
  <c r="O148" i="1"/>
  <c r="W145" i="1"/>
  <c r="W144" i="1"/>
  <c r="BN143" i="1"/>
  <c r="BL143" i="1"/>
  <c r="X143" i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O140" i="1"/>
  <c r="W136" i="1"/>
  <c r="W135" i="1"/>
  <c r="BN134" i="1"/>
  <c r="BL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M105" i="1"/>
  <c r="BL105" i="1"/>
  <c r="Y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O47" i="1"/>
  <c r="W43" i="1"/>
  <c r="W42" i="1"/>
  <c r="BN41" i="1"/>
  <c r="BL41" i="1"/>
  <c r="X41" i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13" i="1" l="1"/>
  <c r="BM113" i="1"/>
  <c r="Y113" i="1"/>
  <c r="BO134" i="1"/>
  <c r="BM134" i="1"/>
  <c r="Y134" i="1"/>
  <c r="BO154" i="1"/>
  <c r="BM154" i="1"/>
  <c r="Y154" i="1"/>
  <c r="BO182" i="1"/>
  <c r="BM182" i="1"/>
  <c r="Y182" i="1"/>
  <c r="BO234" i="1"/>
  <c r="BM234" i="1"/>
  <c r="Y234" i="1"/>
  <c r="BO255" i="1"/>
  <c r="BM255" i="1"/>
  <c r="Y255" i="1"/>
  <c r="BO276" i="1"/>
  <c r="BM276" i="1"/>
  <c r="Y276" i="1"/>
  <c r="BO282" i="1"/>
  <c r="BM282" i="1"/>
  <c r="Y282" i="1"/>
  <c r="BO351" i="1"/>
  <c r="BM351" i="1"/>
  <c r="Y351" i="1"/>
  <c r="BO377" i="1"/>
  <c r="BM377" i="1"/>
  <c r="Y377" i="1"/>
  <c r="BO409" i="1"/>
  <c r="BM409" i="1"/>
  <c r="Y409" i="1"/>
  <c r="BO455" i="1"/>
  <c r="BM455" i="1"/>
  <c r="Y455" i="1"/>
  <c r="BO479" i="1"/>
  <c r="BM479" i="1"/>
  <c r="Y479" i="1"/>
  <c r="B565" i="1"/>
  <c r="W557" i="1"/>
  <c r="W555" i="1"/>
  <c r="Y31" i="1"/>
  <c r="BM31" i="1"/>
  <c r="Y66" i="1"/>
  <c r="BM66" i="1"/>
  <c r="Y74" i="1"/>
  <c r="BM74" i="1"/>
  <c r="Y84" i="1"/>
  <c r="BM84" i="1"/>
  <c r="Y96" i="1"/>
  <c r="BM96" i="1"/>
  <c r="Y101" i="1"/>
  <c r="BM101" i="1"/>
  <c r="BO123" i="1"/>
  <c r="BM123" i="1"/>
  <c r="Y123" i="1"/>
  <c r="BO143" i="1"/>
  <c r="BM143" i="1"/>
  <c r="Y143" i="1"/>
  <c r="BO173" i="1"/>
  <c r="BM173" i="1"/>
  <c r="Y173" i="1"/>
  <c r="BO214" i="1"/>
  <c r="BM214" i="1"/>
  <c r="Y214" i="1"/>
  <c r="BO245" i="1"/>
  <c r="BM245" i="1"/>
  <c r="Y245" i="1"/>
  <c r="BO267" i="1"/>
  <c r="BM267" i="1"/>
  <c r="Y267" i="1"/>
  <c r="BO281" i="1"/>
  <c r="BM281" i="1"/>
  <c r="Y281" i="1"/>
  <c r="BO299" i="1"/>
  <c r="BM299" i="1"/>
  <c r="Y299" i="1"/>
  <c r="BO352" i="1"/>
  <c r="BM352" i="1"/>
  <c r="Y352" i="1"/>
  <c r="BO399" i="1"/>
  <c r="BM399" i="1"/>
  <c r="Y399" i="1"/>
  <c r="BO432" i="1"/>
  <c r="BM432" i="1"/>
  <c r="Y432" i="1"/>
  <c r="X467" i="1"/>
  <c r="X466" i="1"/>
  <c r="BO465" i="1"/>
  <c r="BM465" i="1"/>
  <c r="Y465" i="1"/>
  <c r="Y466" i="1" s="1"/>
  <c r="BO471" i="1"/>
  <c r="BM471" i="1"/>
  <c r="Y471" i="1"/>
  <c r="BO496" i="1"/>
  <c r="BM496" i="1"/>
  <c r="Y496" i="1"/>
  <c r="X180" i="1"/>
  <c r="L565" i="1"/>
  <c r="W556" i="1"/>
  <c r="Y23" i="1"/>
  <c r="BM23" i="1"/>
  <c r="X35" i="1"/>
  <c r="Y29" i="1"/>
  <c r="BM29" i="1"/>
  <c r="Y33" i="1"/>
  <c r="BM33" i="1"/>
  <c r="X43" i="1"/>
  <c r="X42" i="1"/>
  <c r="BO41" i="1"/>
  <c r="BM41" i="1"/>
  <c r="Y41" i="1"/>
  <c r="Y42" i="1" s="1"/>
  <c r="C565" i="1"/>
  <c r="BO47" i="1"/>
  <c r="BM47" i="1"/>
  <c r="Y47" i="1"/>
  <c r="BO64" i="1"/>
  <c r="BM64" i="1"/>
  <c r="Y64" i="1"/>
  <c r="BO347" i="1"/>
  <c r="BM347" i="1"/>
  <c r="Y347" i="1"/>
  <c r="BO371" i="1"/>
  <c r="BM371" i="1"/>
  <c r="Y371" i="1"/>
  <c r="BO375" i="1"/>
  <c r="BM375" i="1"/>
  <c r="Y375" i="1"/>
  <c r="BO397" i="1"/>
  <c r="BM397" i="1"/>
  <c r="Y397" i="1"/>
  <c r="BO405" i="1"/>
  <c r="BM405" i="1"/>
  <c r="Y405" i="1"/>
  <c r="BO421" i="1"/>
  <c r="BM421" i="1"/>
  <c r="Y421" i="1"/>
  <c r="BO426" i="1"/>
  <c r="BM426" i="1"/>
  <c r="Y426" i="1"/>
  <c r="X442" i="1"/>
  <c r="BO440" i="1"/>
  <c r="BM440" i="1"/>
  <c r="Y440" i="1"/>
  <c r="BO477" i="1"/>
  <c r="BM477" i="1"/>
  <c r="Y477" i="1"/>
  <c r="BO494" i="1"/>
  <c r="BM494" i="1"/>
  <c r="Y494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D565" i="1"/>
  <c r="E565" i="1"/>
  <c r="Y68" i="1"/>
  <c r="BM68" i="1"/>
  <c r="Y72" i="1"/>
  <c r="BM72" i="1"/>
  <c r="Y76" i="1"/>
  <c r="BM76" i="1"/>
  <c r="Y80" i="1"/>
  <c r="BM80" i="1"/>
  <c r="X88" i="1"/>
  <c r="Y86" i="1"/>
  <c r="BM86" i="1"/>
  <c r="X98" i="1"/>
  <c r="Y94" i="1"/>
  <c r="BM94" i="1"/>
  <c r="X117" i="1"/>
  <c r="Y103" i="1"/>
  <c r="BM103" i="1"/>
  <c r="Y107" i="1"/>
  <c r="BM107" i="1"/>
  <c r="Y111" i="1"/>
  <c r="BM111" i="1"/>
  <c r="Y115" i="1"/>
  <c r="BM115" i="1"/>
  <c r="X127" i="1"/>
  <c r="Y121" i="1"/>
  <c r="BM121" i="1"/>
  <c r="Y125" i="1"/>
  <c r="BM125" i="1"/>
  <c r="Y132" i="1"/>
  <c r="BM132" i="1"/>
  <c r="Y140" i="1"/>
  <c r="BM140" i="1"/>
  <c r="Y141" i="1"/>
  <c r="BM141" i="1"/>
  <c r="Y148" i="1"/>
  <c r="BM148" i="1"/>
  <c r="Y152" i="1"/>
  <c r="BM152" i="1"/>
  <c r="Y156" i="1"/>
  <c r="BM156" i="1"/>
  <c r="Y167" i="1"/>
  <c r="BM167" i="1"/>
  <c r="Y175" i="1"/>
  <c r="BM175" i="1"/>
  <c r="Y178" i="1"/>
  <c r="BM178" i="1"/>
  <c r="X201" i="1"/>
  <c r="Y184" i="1"/>
  <c r="BM184" i="1"/>
  <c r="Y187" i="1"/>
  <c r="BM187" i="1"/>
  <c r="Y190" i="1"/>
  <c r="BM190" i="1"/>
  <c r="Y194" i="1"/>
  <c r="BM194" i="1"/>
  <c r="Y197" i="1"/>
  <c r="BM197" i="1"/>
  <c r="Y198" i="1"/>
  <c r="BM198" i="1"/>
  <c r="Y199" i="1"/>
  <c r="BM199" i="1"/>
  <c r="Y212" i="1"/>
  <c r="BM212" i="1"/>
  <c r="Y216" i="1"/>
  <c r="BM216" i="1"/>
  <c r="Y222" i="1"/>
  <c r="BM222" i="1"/>
  <c r="BO222" i="1"/>
  <c r="Y223" i="1"/>
  <c r="BM223" i="1"/>
  <c r="X236" i="1"/>
  <c r="Y232" i="1"/>
  <c r="BM232" i="1"/>
  <c r="Y239" i="1"/>
  <c r="BM239" i="1"/>
  <c r="BO239" i="1"/>
  <c r="Y243" i="1"/>
  <c r="BM243" i="1"/>
  <c r="Y247" i="1"/>
  <c r="BM247" i="1"/>
  <c r="Y251" i="1"/>
  <c r="BM251" i="1"/>
  <c r="X259" i="1"/>
  <c r="Y257" i="1"/>
  <c r="BM257" i="1"/>
  <c r="X271" i="1"/>
  <c r="Y265" i="1"/>
  <c r="BM265" i="1"/>
  <c r="Y269" i="1"/>
  <c r="BM269" i="1"/>
  <c r="Y274" i="1"/>
  <c r="BM274" i="1"/>
  <c r="BO274" i="1"/>
  <c r="X284" i="1"/>
  <c r="Y288" i="1"/>
  <c r="BM288" i="1"/>
  <c r="Y297" i="1"/>
  <c r="BM297" i="1"/>
  <c r="Y305" i="1"/>
  <c r="BM305" i="1"/>
  <c r="X318" i="1"/>
  <c r="Y316" i="1"/>
  <c r="BM316" i="1"/>
  <c r="X317" i="1"/>
  <c r="Y320" i="1"/>
  <c r="Y321" i="1" s="1"/>
  <c r="BM320" i="1"/>
  <c r="BO320" i="1"/>
  <c r="X321" i="1"/>
  <c r="Y324" i="1"/>
  <c r="Y325" i="1" s="1"/>
  <c r="BM324" i="1"/>
  <c r="BO324" i="1"/>
  <c r="X325" i="1"/>
  <c r="BO339" i="1"/>
  <c r="BM339" i="1"/>
  <c r="Y339" i="1"/>
  <c r="BO363" i="1"/>
  <c r="BM363" i="1"/>
  <c r="Y363" i="1"/>
  <c r="BO389" i="1"/>
  <c r="BM389" i="1"/>
  <c r="Y389" i="1"/>
  <c r="BO393" i="1"/>
  <c r="BM393" i="1"/>
  <c r="Y393" i="1"/>
  <c r="BO401" i="1"/>
  <c r="BM401" i="1"/>
  <c r="Y401" i="1"/>
  <c r="BO411" i="1"/>
  <c r="BM411" i="1"/>
  <c r="Y411" i="1"/>
  <c r="BO434" i="1"/>
  <c r="BM434" i="1"/>
  <c r="Y434" i="1"/>
  <c r="BO473" i="1"/>
  <c r="BM473" i="1"/>
  <c r="Y473" i="1"/>
  <c r="BO481" i="1"/>
  <c r="BM481" i="1"/>
  <c r="Y481" i="1"/>
  <c r="BO500" i="1"/>
  <c r="BM500" i="1"/>
  <c r="Y500" i="1"/>
  <c r="BO525" i="1"/>
  <c r="BM525" i="1"/>
  <c r="Y525" i="1"/>
  <c r="BO527" i="1"/>
  <c r="BM527" i="1"/>
  <c r="Y527" i="1"/>
  <c r="X354" i="1"/>
  <c r="X423" i="1"/>
  <c r="X422" i="1"/>
  <c r="H9" i="1"/>
  <c r="A10" i="1"/>
  <c r="W558" i="1"/>
  <c r="X24" i="1"/>
  <c r="X34" i="1"/>
  <c r="X50" i="1"/>
  <c r="X58" i="1"/>
  <c r="X81" i="1"/>
  <c r="X89" i="1"/>
  <c r="X99" i="1"/>
  <c r="X116" i="1"/>
  <c r="X126" i="1"/>
  <c r="X135" i="1"/>
  <c r="X144" i="1"/>
  <c r="X157" i="1"/>
  <c r="X164" i="1"/>
  <c r="X168" i="1"/>
  <c r="X179" i="1"/>
  <c r="X202" i="1"/>
  <c r="X208" i="1"/>
  <c r="X219" i="1"/>
  <c r="X226" i="1"/>
  <c r="X235" i="1"/>
  <c r="X252" i="1"/>
  <c r="X260" i="1"/>
  <c r="X272" i="1"/>
  <c r="X279" i="1"/>
  <c r="X285" i="1"/>
  <c r="BO289" i="1"/>
  <c r="BM289" i="1"/>
  <c r="BO296" i="1"/>
  <c r="BM296" i="1"/>
  <c r="Y296" i="1"/>
  <c r="BO300" i="1"/>
  <c r="BM300" i="1"/>
  <c r="Y300" i="1"/>
  <c r="X302" i="1"/>
  <c r="X307" i="1"/>
  <c r="BO304" i="1"/>
  <c r="BM304" i="1"/>
  <c r="Y304" i="1"/>
  <c r="X341" i="1"/>
  <c r="Q565" i="1"/>
  <c r="X342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BO427" i="1"/>
  <c r="BM427" i="1"/>
  <c r="Y427" i="1"/>
  <c r="Y428" i="1" s="1"/>
  <c r="X429" i="1"/>
  <c r="X438" i="1"/>
  <c r="BO431" i="1"/>
  <c r="BM431" i="1"/>
  <c r="Y431" i="1"/>
  <c r="X437" i="1"/>
  <c r="BO435" i="1"/>
  <c r="BM435" i="1"/>
  <c r="Y435" i="1"/>
  <c r="F9" i="1"/>
  <c r="J9" i="1"/>
  <c r="Y22" i="1"/>
  <c r="BM22" i="1"/>
  <c r="BO22" i="1"/>
  <c r="W559" i="1"/>
  <c r="X25" i="1"/>
  <c r="Y28" i="1"/>
  <c r="BM28" i="1"/>
  <c r="Y30" i="1"/>
  <c r="BM30" i="1"/>
  <c r="Y32" i="1"/>
  <c r="BM32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Y87" i="1"/>
  <c r="BM87" i="1"/>
  <c r="Y91" i="1"/>
  <c r="BM91" i="1"/>
  <c r="BO91" i="1"/>
  <c r="Y93" i="1"/>
  <c r="BM93" i="1"/>
  <c r="Y95" i="1"/>
  <c r="BM95" i="1"/>
  <c r="Y97" i="1"/>
  <c r="BM97" i="1"/>
  <c r="Y102" i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F565" i="1"/>
  <c r="Y131" i="1"/>
  <c r="BM131" i="1"/>
  <c r="Y133" i="1"/>
  <c r="BM133" i="1"/>
  <c r="X136" i="1"/>
  <c r="G565" i="1"/>
  <c r="Y142" i="1"/>
  <c r="BM142" i="1"/>
  <c r="X145" i="1"/>
  <c r="H565" i="1"/>
  <c r="Y149" i="1"/>
  <c r="BM149" i="1"/>
  <c r="Y151" i="1"/>
  <c r="BM151" i="1"/>
  <c r="Y153" i="1"/>
  <c r="BM153" i="1"/>
  <c r="Y155" i="1"/>
  <c r="BM155" i="1"/>
  <c r="X158" i="1"/>
  <c r="I565" i="1"/>
  <c r="Y162" i="1"/>
  <c r="Y163" i="1" s="1"/>
  <c r="BM162" i="1"/>
  <c r="X163" i="1"/>
  <c r="Y166" i="1"/>
  <c r="Y168" i="1" s="1"/>
  <c r="BM166" i="1"/>
  <c r="BO166" i="1"/>
  <c r="Y171" i="1"/>
  <c r="BM171" i="1"/>
  <c r="BO171" i="1"/>
  <c r="Y172" i="1"/>
  <c r="BM172" i="1"/>
  <c r="Y174" i="1"/>
  <c r="BM174" i="1"/>
  <c r="Y176" i="1"/>
  <c r="BM176" i="1"/>
  <c r="Y177" i="1"/>
  <c r="BM177" i="1"/>
  <c r="Y183" i="1"/>
  <c r="BM183" i="1"/>
  <c r="Y185" i="1"/>
  <c r="BM185" i="1"/>
  <c r="Y186" i="1"/>
  <c r="BM186" i="1"/>
  <c r="Y188" i="1"/>
  <c r="BM188" i="1"/>
  <c r="Y189" i="1"/>
  <c r="BM189" i="1"/>
  <c r="Y191" i="1"/>
  <c r="BM191" i="1"/>
  <c r="Y193" i="1"/>
  <c r="BM193" i="1"/>
  <c r="Y195" i="1"/>
  <c r="BM195" i="1"/>
  <c r="Y196" i="1"/>
  <c r="BM196" i="1"/>
  <c r="Y200" i="1"/>
  <c r="BM200" i="1"/>
  <c r="Y204" i="1"/>
  <c r="Y208" i="1" s="1"/>
  <c r="BM204" i="1"/>
  <c r="BO204" i="1"/>
  <c r="J565" i="1"/>
  <c r="Y213" i="1"/>
  <c r="BM213" i="1"/>
  <c r="Y215" i="1"/>
  <c r="BM215" i="1"/>
  <c r="Y217" i="1"/>
  <c r="BM217" i="1"/>
  <c r="X220" i="1"/>
  <c r="Y224" i="1"/>
  <c r="BM224" i="1"/>
  <c r="Y229" i="1"/>
  <c r="BM229" i="1"/>
  <c r="BO229" i="1"/>
  <c r="Y231" i="1"/>
  <c r="BM231" i="1"/>
  <c r="Y233" i="1"/>
  <c r="BM233" i="1"/>
  <c r="N56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Y262" i="1"/>
  <c r="Y271" i="1" s="1"/>
  <c r="BM262" i="1"/>
  <c r="BO262" i="1"/>
  <c r="Y264" i="1"/>
  <c r="BM264" i="1"/>
  <c r="Y266" i="1"/>
  <c r="BM266" i="1"/>
  <c r="Y268" i="1"/>
  <c r="BM268" i="1"/>
  <c r="Y270" i="1"/>
  <c r="BM270" i="1"/>
  <c r="Y275" i="1"/>
  <c r="BM275" i="1"/>
  <c r="Y277" i="1"/>
  <c r="BM277" i="1"/>
  <c r="Y283" i="1"/>
  <c r="BM283" i="1"/>
  <c r="Y287" i="1"/>
  <c r="BM287" i="1"/>
  <c r="BO287" i="1"/>
  <c r="Y289" i="1"/>
  <c r="X291" i="1"/>
  <c r="O565" i="1"/>
  <c r="X301" i="1"/>
  <c r="BO294" i="1"/>
  <c r="BM294" i="1"/>
  <c r="Y294" i="1"/>
  <c r="Y301" i="1" s="1"/>
  <c r="BO298" i="1"/>
  <c r="BM298" i="1"/>
  <c r="Y298" i="1"/>
  <c r="X306" i="1"/>
  <c r="BO315" i="1"/>
  <c r="BM315" i="1"/>
  <c r="Y315" i="1"/>
  <c r="Y317" i="1" s="1"/>
  <c r="BO331" i="1"/>
  <c r="BM331" i="1"/>
  <c r="Y331" i="1"/>
  <c r="BO364" i="1"/>
  <c r="BM364" i="1"/>
  <c r="Y364" i="1"/>
  <c r="BO376" i="1"/>
  <c r="BM376" i="1"/>
  <c r="Y376" i="1"/>
  <c r="X380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X412" i="1"/>
  <c r="BO456" i="1"/>
  <c r="BM456" i="1"/>
  <c r="Y456" i="1"/>
  <c r="X458" i="1"/>
  <c r="V565" i="1"/>
  <c r="X462" i="1"/>
  <c r="BO461" i="1"/>
  <c r="BM461" i="1"/>
  <c r="Y461" i="1"/>
  <c r="Y462" i="1" s="1"/>
  <c r="X463" i="1"/>
  <c r="BO472" i="1"/>
  <c r="BM472" i="1"/>
  <c r="Y472" i="1"/>
  <c r="X484" i="1"/>
  <c r="BO476" i="1"/>
  <c r="BM476" i="1"/>
  <c r="Y476" i="1"/>
  <c r="BO480" i="1"/>
  <c r="BM480" i="1"/>
  <c r="Y480" i="1"/>
  <c r="BO493" i="1"/>
  <c r="BM493" i="1"/>
  <c r="Y493" i="1"/>
  <c r="X497" i="1"/>
  <c r="Y503" i="1"/>
  <c r="BO501" i="1"/>
  <c r="BM501" i="1"/>
  <c r="Y501" i="1"/>
  <c r="X503" i="1"/>
  <c r="U565" i="1"/>
  <c r="P565" i="1"/>
  <c r="X312" i="1"/>
  <c r="BO336" i="1"/>
  <c r="BM336" i="1"/>
  <c r="Y336" i="1"/>
  <c r="BO340" i="1"/>
  <c r="BM340" i="1"/>
  <c r="Y340" i="1"/>
  <c r="X349" i="1"/>
  <c r="BO344" i="1"/>
  <c r="BM344" i="1"/>
  <c r="Y344" i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Y367" i="1" s="1"/>
  <c r="BO366" i="1"/>
  <c r="BM366" i="1"/>
  <c r="Y366" i="1"/>
  <c r="X368" i="1"/>
  <c r="X373" i="1"/>
  <c r="BO370" i="1"/>
  <c r="BM370" i="1"/>
  <c r="Y370" i="1"/>
  <c r="Y372" i="1" s="1"/>
  <c r="X379" i="1"/>
  <c r="BO378" i="1"/>
  <c r="BM378" i="1"/>
  <c r="Y378" i="1"/>
  <c r="X383" i="1"/>
  <c r="BO382" i="1"/>
  <c r="BM382" i="1"/>
  <c r="Y382" i="1"/>
  <c r="Y383" i="1" s="1"/>
  <c r="X384" i="1"/>
  <c r="S565" i="1"/>
  <c r="X391" i="1"/>
  <c r="BO388" i="1"/>
  <c r="BM388" i="1"/>
  <c r="Y388" i="1"/>
  <c r="Y390" i="1" s="1"/>
  <c r="X407" i="1"/>
  <c r="BO396" i="1"/>
  <c r="BM396" i="1"/>
  <c r="Y396" i="1"/>
  <c r="BO400" i="1"/>
  <c r="BM400" i="1"/>
  <c r="Y400" i="1"/>
  <c r="BO404" i="1"/>
  <c r="BM404" i="1"/>
  <c r="Y404" i="1"/>
  <c r="X413" i="1"/>
  <c r="Y422" i="1"/>
  <c r="BO420" i="1"/>
  <c r="BM420" i="1"/>
  <c r="Y420" i="1"/>
  <c r="BO433" i="1"/>
  <c r="BM433" i="1"/>
  <c r="Y433" i="1"/>
  <c r="BO441" i="1"/>
  <c r="BM441" i="1"/>
  <c r="Y441" i="1"/>
  <c r="Y442" i="1" s="1"/>
  <c r="X443" i="1"/>
  <c r="X446" i="1"/>
  <c r="BO445" i="1"/>
  <c r="BM445" i="1"/>
  <c r="Y445" i="1"/>
  <c r="Y446" i="1" s="1"/>
  <c r="X447" i="1"/>
  <c r="X450" i="1"/>
  <c r="BO449" i="1"/>
  <c r="BM449" i="1"/>
  <c r="Y449" i="1"/>
  <c r="Y450" i="1" s="1"/>
  <c r="X451" i="1"/>
  <c r="X457" i="1"/>
  <c r="BO454" i="1"/>
  <c r="BM454" i="1"/>
  <c r="Y454" i="1"/>
  <c r="Y457" i="1" s="1"/>
  <c r="W565" i="1"/>
  <c r="BO474" i="1"/>
  <c r="BM474" i="1"/>
  <c r="Y474" i="1"/>
  <c r="BO478" i="1"/>
  <c r="BM478" i="1"/>
  <c r="Y478" i="1"/>
  <c r="BO482" i="1"/>
  <c r="BM482" i="1"/>
  <c r="Y482" i="1"/>
  <c r="X489" i="1"/>
  <c r="BO486" i="1"/>
  <c r="BM486" i="1"/>
  <c r="Y486" i="1"/>
  <c r="Y488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T565" i="1"/>
  <c r="X428" i="1"/>
  <c r="X483" i="1"/>
  <c r="X498" i="1"/>
  <c r="BO491" i="1"/>
  <c r="BO495" i="1"/>
  <c r="BM495" i="1"/>
  <c r="Y495" i="1"/>
  <c r="X504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BO542" i="1"/>
  <c r="BM542" i="1"/>
  <c r="Y542" i="1"/>
  <c r="BO544" i="1"/>
  <c r="BM544" i="1"/>
  <c r="Y544" i="1"/>
  <c r="Y348" i="1" l="1"/>
  <c r="Y284" i="1"/>
  <c r="Y225" i="1"/>
  <c r="Y144" i="1"/>
  <c r="Y24" i="1"/>
  <c r="Y306" i="1"/>
  <c r="Y483" i="1"/>
  <c r="Y406" i="1"/>
  <c r="Y497" i="1"/>
  <c r="Y379" i="1"/>
  <c r="Y259" i="1"/>
  <c r="Y219" i="1"/>
  <c r="Y201" i="1"/>
  <c r="Y126" i="1"/>
  <c r="Y116" i="1"/>
  <c r="Y34" i="1"/>
  <c r="Y278" i="1"/>
  <c r="Y252" i="1"/>
  <c r="Y157" i="1"/>
  <c r="Y135" i="1"/>
  <c r="Y88" i="1"/>
  <c r="Y529" i="1"/>
  <c r="Y546" i="1"/>
  <c r="Y521" i="1"/>
  <c r="Y290" i="1"/>
  <c r="Y235" i="1"/>
  <c r="Y179" i="1"/>
  <c r="Y98" i="1"/>
  <c r="Y81" i="1"/>
  <c r="Y57" i="1"/>
  <c r="X555" i="1"/>
  <c r="X557" i="1"/>
  <c r="Y437" i="1"/>
  <c r="Y341" i="1"/>
  <c r="Y560" i="1" s="1"/>
  <c r="X556" i="1"/>
  <c r="X559" i="1"/>
  <c r="X558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<sst xmlns="http://schemas.openxmlformats.org/spreadsheetml/2006/main" count="2434" uniqueCount="809">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</sst>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45460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Понедельник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0.41666666666666669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200</v>
      </c>
      <c r="X53" s="388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18.518518518518519</v>
      </c>
      <c r="X57" s="389">
        <f>IFERROR(X53/H53,"0")+IFERROR(X54/H54,"0")+IFERROR(X55/H55,"0")+IFERROR(X56/H56,"0")</f>
        <v>19</v>
      </c>
      <c r="Y57" s="389">
        <f>IFERROR(IF(Y53="",0,Y53),"0")+IFERROR(IF(Y54="",0,Y54),"0")+IFERROR(IF(Y55="",0,Y55),"0")+IFERROR(IF(Y56="",0,Y56),"0")</f>
        <v>0.41324999999999995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200</v>
      </c>
      <c r="X58" s="389">
        <f>IFERROR(SUM(X53:X56),"0")</f>
        <v>205.20000000000002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300</v>
      </c>
      <c r="X62" s="388">
        <f t="shared" si="6"/>
        <v>302.40000000000003</v>
      </c>
      <c r="Y62" s="36">
        <f t="shared" si="7"/>
        <v>0.60899999999999999</v>
      </c>
      <c r="Z62" s="56"/>
      <c r="AA62" s="57"/>
      <c r="AE62" s="64"/>
      <c r="BB62" s="83" t="s">
        <v>1</v>
      </c>
      <c r="BL62" s="64">
        <f t="shared" si="8"/>
        <v>313.33333333333331</v>
      </c>
      <c r="BM62" s="64">
        <f t="shared" si="9"/>
        <v>315.83999999999997</v>
      </c>
      <c r="BN62" s="64">
        <f t="shared" si="10"/>
        <v>0.49603174603174593</v>
      </c>
      <c r="BO62" s="64">
        <f t="shared" si="11"/>
        <v>0.5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300</v>
      </c>
      <c r="X65" s="388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300</v>
      </c>
      <c r="X66" s="388">
        <f t="shared" si="6"/>
        <v>302.40000000000003</v>
      </c>
      <c r="Y66" s="36">
        <f t="shared" si="7"/>
        <v>0.60899999999999999</v>
      </c>
      <c r="Z66" s="56"/>
      <c r="AA66" s="57"/>
      <c r="AE66" s="64"/>
      <c r="BB66" s="87" t="s">
        <v>1</v>
      </c>
      <c r="BL66" s="64">
        <f t="shared" si="8"/>
        <v>313.33333333333331</v>
      </c>
      <c r="BM66" s="64">
        <f t="shared" si="9"/>
        <v>315.83999999999997</v>
      </c>
      <c r="BN66" s="64">
        <f t="shared" si="10"/>
        <v>0.49603174603174593</v>
      </c>
      <c r="BO66" s="64">
        <f t="shared" si="11"/>
        <v>0.5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83.333333333333329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84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1.827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900</v>
      </c>
      <c r="X82" s="389">
        <f>IFERROR(SUM(X61:X80),"0")</f>
        <v>907.2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0"/>
      <c r="AA116" s="390"/>
    </row>
    <row r="117" spans="1:67" hidden="1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0</v>
      </c>
      <c r="X117" s="389">
        <f>IFERROR(SUM(X101:X115),"0")</f>
        <v>0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idden="1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0</v>
      </c>
      <c r="X135" s="389">
        <f>IFERROR(X130/H130,"0")+IFERROR(X131/H131,"0")+IFERROR(X132/H132,"0")+IFERROR(X133/H133,"0")+IFERROR(X134/H134,"0")</f>
        <v>0</v>
      </c>
      <c r="Y135" s="389">
        <f>IFERROR(IF(Y130="",0,Y130),"0")+IFERROR(IF(Y131="",0,Y131),"0")+IFERROR(IF(Y132="",0,Y132),"0")+IFERROR(IF(Y133="",0,Y133),"0")+IFERROR(IF(Y134="",0,Y134),"0")</f>
        <v>0</v>
      </c>
      <c r="Z135" s="390"/>
      <c r="AA135" s="390"/>
    </row>
    <row r="136" spans="1:67" hidden="1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0</v>
      </c>
      <c r="X136" s="389">
        <f>IFERROR(SUM(X130:X134),"0")</f>
        <v>0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idden="1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idden="1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hidden="1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100</v>
      </c>
      <c r="X182" s="388">
        <f t="shared" ref="X182:X200" si="39">IFERROR(IF(W182="",0,CEILING((W182/$H182),1)*$H182),"")</f>
        <v>100</v>
      </c>
      <c r="Y182" s="36">
        <f>IFERROR(IF(X182=0,"",ROUNDUP(X182/H182,0)*0.01196),"")</f>
        <v>0.29899999999999999</v>
      </c>
      <c r="Z182" s="56"/>
      <c r="AA182" s="57"/>
      <c r="AE182" s="64"/>
      <c r="BB182" s="165" t="s">
        <v>1</v>
      </c>
      <c r="BL182" s="64">
        <f t="shared" ref="BL182:BL200" si="40">IFERROR(W182*I182/H182,"0")</f>
        <v>110.2</v>
      </c>
      <c r="BM182" s="64">
        <f t="shared" ref="BM182:BM200" si="41">IFERROR(X182*I182/H182,"0")</f>
        <v>110.2</v>
      </c>
      <c r="BN182" s="64">
        <f t="shared" ref="BN182:BN200" si="42">IFERROR(1/J182*(W182/H182),"0")</f>
        <v>0.24038461538461539</v>
      </c>
      <c r="BO182" s="64">
        <f t="shared" ref="BO182:BO200" si="43">IFERROR(1/J182*(X182/H182),"0")</f>
        <v>0.24038461538461539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200</v>
      </c>
      <c r="X188" s="388">
        <f t="shared" si="39"/>
        <v>200.1</v>
      </c>
      <c r="Y188" s="36">
        <f>IFERROR(IF(X188=0,"",ROUNDUP(X188/H188,0)*0.02175),"")</f>
        <v>0.50024999999999997</v>
      </c>
      <c r="Z188" s="56"/>
      <c r="AA188" s="57"/>
      <c r="AE188" s="64"/>
      <c r="BB188" s="171" t="s">
        <v>1</v>
      </c>
      <c r="BL188" s="64">
        <f t="shared" si="40"/>
        <v>212.96551724137933</v>
      </c>
      <c r="BM188" s="64">
        <f t="shared" si="41"/>
        <v>213.072</v>
      </c>
      <c r="BN188" s="64">
        <f t="shared" si="42"/>
        <v>0.41050903119868637</v>
      </c>
      <c r="BO188" s="64">
        <f t="shared" si="43"/>
        <v>0.4107142857142857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100</v>
      </c>
      <c r="X192" s="388">
        <f t="shared" si="39"/>
        <v>100.8</v>
      </c>
      <c r="Y192" s="36">
        <f>IFERROR(IF(X192=0,"",ROUNDUP(X192/H192,0)*0.00753),"")</f>
        <v>0.31625999999999999</v>
      </c>
      <c r="Z192" s="56"/>
      <c r="AA192" s="57"/>
      <c r="AE192" s="64"/>
      <c r="BB192" s="175" t="s">
        <v>1</v>
      </c>
      <c r="BL192" s="64">
        <f t="shared" si="40"/>
        <v>108.33333333333334</v>
      </c>
      <c r="BM192" s="64">
        <f t="shared" si="41"/>
        <v>109.2</v>
      </c>
      <c r="BN192" s="64">
        <f t="shared" si="42"/>
        <v>0.26709401709401709</v>
      </c>
      <c r="BO192" s="64">
        <f t="shared" si="43"/>
        <v>0.26923076923076922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100</v>
      </c>
      <c r="X195" s="388">
        <f t="shared" si="39"/>
        <v>100.8</v>
      </c>
      <c r="Y195" s="36">
        <f t="shared" si="44"/>
        <v>0.31625999999999999</v>
      </c>
      <c r="Z195" s="56"/>
      <c r="AA195" s="57"/>
      <c r="AE195" s="64"/>
      <c r="BB195" s="178" t="s">
        <v>1</v>
      </c>
      <c r="BL195" s="64">
        <f t="shared" si="40"/>
        <v>111.33333333333333</v>
      </c>
      <c r="BM195" s="64">
        <f t="shared" si="41"/>
        <v>112.224</v>
      </c>
      <c r="BN195" s="64">
        <f t="shared" si="42"/>
        <v>0.26709401709401709</v>
      </c>
      <c r="BO195" s="64">
        <f t="shared" si="43"/>
        <v>0.26923076923076922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100</v>
      </c>
      <c r="X197" s="388">
        <f t="shared" si="39"/>
        <v>100.8</v>
      </c>
      <c r="Y197" s="36">
        <f t="shared" si="44"/>
        <v>0.31625999999999999</v>
      </c>
      <c r="Z197" s="56"/>
      <c r="AA197" s="57"/>
      <c r="AE197" s="64"/>
      <c r="BB197" s="180" t="s">
        <v>1</v>
      </c>
      <c r="BL197" s="64">
        <f t="shared" si="40"/>
        <v>111.33333333333333</v>
      </c>
      <c r="BM197" s="64">
        <f t="shared" si="41"/>
        <v>112.224</v>
      </c>
      <c r="BN197" s="64">
        <f t="shared" si="42"/>
        <v>0.26709401709401709</v>
      </c>
      <c r="BO197" s="64">
        <f t="shared" si="43"/>
        <v>0.26923076923076922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hidden="1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hidden="1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172.98850574712645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174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1.74803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600</v>
      </c>
      <c r="X202" s="389">
        <f>IFERROR(SUM(X182:X200),"0")</f>
        <v>602.5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hidden="1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idden="1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hidden="1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hidden="1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hidden="1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hidden="1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100</v>
      </c>
      <c r="X266" s="388">
        <f t="shared" si="61"/>
        <v>100.8</v>
      </c>
      <c r="Y266" s="36">
        <f>IFERROR(IF(X266=0,"",ROUNDUP(X266/H266,0)*0.00937),"")</f>
        <v>0.26235999999999998</v>
      </c>
      <c r="Z266" s="56"/>
      <c r="AA266" s="57"/>
      <c r="AE266" s="64"/>
      <c r="BB266" s="225" t="s">
        <v>1</v>
      </c>
      <c r="BL266" s="64">
        <f t="shared" si="62"/>
        <v>107.66666666666666</v>
      </c>
      <c r="BM266" s="64">
        <f t="shared" si="63"/>
        <v>108.52799999999999</v>
      </c>
      <c r="BN266" s="64">
        <f t="shared" si="64"/>
        <v>0.23148148148148148</v>
      </c>
      <c r="BO266" s="64">
        <f t="shared" si="65"/>
        <v>0.23333333333333334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27.777777777777779</v>
      </c>
      <c r="X271" s="389">
        <f>IFERROR(X262/H262,"0")+IFERROR(X263/H263,"0")+IFERROR(X264/H264,"0")+IFERROR(X265/H265,"0")+IFERROR(X266/H266,"0")+IFERROR(X267/H267,"0")+IFERROR(X268/H268,"0")+IFERROR(X269/H269,"0")+IFERROR(X270/H270,"0")</f>
        <v>28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0.26235999999999998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100</v>
      </c>
      <c r="X272" s="389">
        <f>IFERROR(SUM(X262:X270),"0")</f>
        <v>100.8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100</v>
      </c>
      <c r="X275" s="388">
        <f>IFERROR(IF(W275="",0,CEILING((W275/$H275),1)*$H275),"")</f>
        <v>100.80000000000001</v>
      </c>
      <c r="Y275" s="36">
        <f>IFERROR(IF(X275=0,"",ROUNDUP(X275/H275,0)*0.02175),"")</f>
        <v>0.26100000000000001</v>
      </c>
      <c r="Z275" s="56"/>
      <c r="AA275" s="57"/>
      <c r="AE275" s="64"/>
      <c r="BB275" s="231" t="s">
        <v>1</v>
      </c>
      <c r="BL275" s="64">
        <f>IFERROR(W275*I275/H275,"0")</f>
        <v>106.71428571428572</v>
      </c>
      <c r="BM275" s="64">
        <f>IFERROR(X275*I275/H275,"0")</f>
        <v>107.56800000000001</v>
      </c>
      <c r="BN275" s="64">
        <f>IFERROR(1/J275*(W275/H275),"0")</f>
        <v>0.21258503401360543</v>
      </c>
      <c r="BO275" s="64">
        <f>IFERROR(1/J275*(X275/H275),"0")</f>
        <v>0.21428571428571427</v>
      </c>
    </row>
    <row r="276" spans="1:67" ht="27" hidden="1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hidden="1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11.904761904761905</v>
      </c>
      <c r="X278" s="389">
        <f>IFERROR(X274/H274,"0")+IFERROR(X275/H275,"0")+IFERROR(X276/H276,"0")+IFERROR(X277/H277,"0")</f>
        <v>12</v>
      </c>
      <c r="Y278" s="389">
        <f>IFERROR(IF(Y274="",0,Y274),"0")+IFERROR(IF(Y275="",0,Y275),"0")+IFERROR(IF(Y276="",0,Y276),"0")+IFERROR(IF(Y277="",0,Y277),"0")</f>
        <v>0.26100000000000001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100</v>
      </c>
      <c r="X279" s="389">
        <f>IFERROR(SUM(X274:X277),"0")</f>
        <v>100.80000000000001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0</v>
      </c>
      <c r="X335" s="388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0</v>
      </c>
      <c r="X337" s="388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idden="1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0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0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90"/>
      <c r="AA341" s="390"/>
    </row>
    <row r="342" spans="1:67" hidden="1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0</v>
      </c>
      <c r="X342" s="389">
        <f>IFERROR(SUM(X330:X340),"0")</f>
        <v>0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400</v>
      </c>
      <c r="X344" s="388">
        <f>IFERROR(IF(W344="",0,CEILING((W344/$H344),1)*$H344),"")</f>
        <v>405</v>
      </c>
      <c r="Y344" s="36">
        <f>IFERROR(IF(X344=0,"",ROUNDUP(X344/H344,0)*0.02175),"")</f>
        <v>0.58724999999999994</v>
      </c>
      <c r="Z344" s="56"/>
      <c r="AA344" s="57"/>
      <c r="AE344" s="64"/>
      <c r="BB344" s="266" t="s">
        <v>1</v>
      </c>
      <c r="BL344" s="64">
        <f>IFERROR(W344*I344/H344,"0")</f>
        <v>412.8</v>
      </c>
      <c r="BM344" s="64">
        <f>IFERROR(X344*I344/H344,"0")</f>
        <v>417.96000000000004</v>
      </c>
      <c r="BN344" s="64">
        <f>IFERROR(1/J344*(W344/H344),"0")</f>
        <v>0.55555555555555558</v>
      </c>
      <c r="BO344" s="64">
        <f>IFERROR(1/J344*(X344/H344),"0")</f>
        <v>0.5625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26.666666666666668</v>
      </c>
      <c r="X348" s="389">
        <f>IFERROR(X344/H344,"0")+IFERROR(X345/H345,"0")+IFERROR(X346/H346,"0")+IFERROR(X347/H347,"0")</f>
        <v>27</v>
      </c>
      <c r="Y348" s="389">
        <f>IFERROR(IF(Y344="",0,Y344),"0")+IFERROR(IF(Y345="",0,Y345),"0")+IFERROR(IF(Y346="",0,Y346),"0")+IFERROR(IF(Y347="",0,Y347),"0")</f>
        <v>0.58724999999999994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400</v>
      </c>
      <c r="X349" s="389">
        <f>IFERROR(SUM(X344:X347),"0")</f>
        <v>405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200</v>
      </c>
      <c r="X357" s="388">
        <f>IFERROR(IF(W357="",0,CEILING((W357/$H357),1)*$H357),"")</f>
        <v>202.79999999999998</v>
      </c>
      <c r="Y357" s="36">
        <f>IFERROR(IF(X357=0,"",ROUNDUP(X357/H357,0)*0.02175),"")</f>
        <v>0.5655</v>
      </c>
      <c r="Z357" s="56"/>
      <c r="AA357" s="57"/>
      <c r="AE357" s="64"/>
      <c r="BB357" s="273" t="s">
        <v>1</v>
      </c>
      <c r="BL357" s="64">
        <f>IFERROR(W357*I357/H357,"0")</f>
        <v>214.46153846153848</v>
      </c>
      <c r="BM357" s="64">
        <f>IFERROR(X357*I357/H357,"0")</f>
        <v>217.464</v>
      </c>
      <c r="BN357" s="64">
        <f>IFERROR(1/J357*(W357/H357),"0")</f>
        <v>0.45787545787545786</v>
      </c>
      <c r="BO357" s="64">
        <f>IFERROR(1/J357*(X357/H357),"0")</f>
        <v>0.46428571428571425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25.641025641025642</v>
      </c>
      <c r="X358" s="389">
        <f>IFERROR(X357/H357,"0")</f>
        <v>26</v>
      </c>
      <c r="Y358" s="389">
        <f>IFERROR(IF(Y357="",0,Y357),"0")</f>
        <v>0.5655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200</v>
      </c>
      <c r="X359" s="389">
        <f>IFERROR(SUM(X357:X357),"0")</f>
        <v>202.79999999999998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200</v>
      </c>
      <c r="X362" s="388">
        <f>IFERROR(IF(W362="",0,CEILING((W362/$H362),1)*$H362),"")</f>
        <v>204</v>
      </c>
      <c r="Y362" s="36">
        <f>IFERROR(IF(X362=0,"",ROUNDUP(X362/H362,0)*0.02175),"")</f>
        <v>0.36974999999999997</v>
      </c>
      <c r="Z362" s="56"/>
      <c r="AA362" s="57"/>
      <c r="AE362" s="64"/>
      <c r="BB362" s="274" t="s">
        <v>1</v>
      </c>
      <c r="BL362" s="64">
        <f>IFERROR(W362*I362/H362,"0")</f>
        <v>208</v>
      </c>
      <c r="BM362" s="64">
        <f>IFERROR(X362*I362/H362,"0")</f>
        <v>212.16</v>
      </c>
      <c r="BN362" s="64">
        <f>IFERROR(1/J362*(W362/H362),"0")</f>
        <v>0.29761904761904762</v>
      </c>
      <c r="BO362" s="64">
        <f>IFERROR(1/J362*(X362/H362),"0")</f>
        <v>0.30357142857142855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16.666666666666668</v>
      </c>
      <c r="X367" s="389">
        <f>IFERROR(X362/H362,"0")+IFERROR(X363/H363,"0")+IFERROR(X364/H364,"0")+IFERROR(X365/H365,"0")+IFERROR(X366/H366,"0")</f>
        <v>17</v>
      </c>
      <c r="Y367" s="389">
        <f>IFERROR(IF(Y362="",0,Y362),"0")+IFERROR(IF(Y363="",0,Y363),"0")+IFERROR(IF(Y364="",0,Y364),"0")+IFERROR(IF(Y365="",0,Y365),"0")+IFERROR(IF(Y366="",0,Y366),"0")</f>
        <v>0.36974999999999997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200</v>
      </c>
      <c r="X368" s="389">
        <f>IFERROR(SUM(X362:X366),"0")</f>
        <v>204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2500</v>
      </c>
      <c r="X375" s="388">
        <f>IFERROR(IF(W375="",0,CEILING((W375/$H375),1)*$H375),"")</f>
        <v>2503.7999999999997</v>
      </c>
      <c r="Y375" s="36">
        <f>IFERROR(IF(X375=0,"",ROUNDUP(X375/H375,0)*0.02175),"")</f>
        <v>6.9817499999999999</v>
      </c>
      <c r="Z375" s="56"/>
      <c r="AA375" s="57"/>
      <c r="AE375" s="64"/>
      <c r="BB375" s="281" t="s">
        <v>1</v>
      </c>
      <c r="BL375" s="64">
        <f>IFERROR(W375*I375/H375,"0")</f>
        <v>2680.7692307692314</v>
      </c>
      <c r="BM375" s="64">
        <f>IFERROR(X375*I375/H375,"0")</f>
        <v>2684.8439999999996</v>
      </c>
      <c r="BN375" s="64">
        <f>IFERROR(1/J375*(W375/H375),"0")</f>
        <v>5.7234432234432226</v>
      </c>
      <c r="BO375" s="64">
        <f>IFERROR(1/J375*(X375/H375),"0")</f>
        <v>5.7321428571428568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700</v>
      </c>
      <c r="X377" s="388">
        <f>IFERROR(IF(W377="",0,CEILING((W377/$H377),1)*$H377),"")</f>
        <v>700.8</v>
      </c>
      <c r="Y377" s="36">
        <f>IFERROR(IF(X377=0,"",ROUNDUP(X377/H377,0)*0.00753),"")</f>
        <v>2.19876</v>
      </c>
      <c r="Z377" s="56"/>
      <c r="AA377" s="57"/>
      <c r="AE377" s="64"/>
      <c r="BB377" s="283" t="s">
        <v>1</v>
      </c>
      <c r="BL377" s="64">
        <f>IFERROR(W377*I377/H377,"0")</f>
        <v>782.83333333333348</v>
      </c>
      <c r="BM377" s="64">
        <f>IFERROR(X377*I377/H377,"0")</f>
        <v>783.72800000000007</v>
      </c>
      <c r="BN377" s="64">
        <f>IFERROR(1/J377*(W377/H377),"0")</f>
        <v>1.8696581196581197</v>
      </c>
      <c r="BO377" s="64">
        <f>IFERROR(1/J377*(X377/H377),"0")</f>
        <v>1.8717948717948718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612.17948717948718</v>
      </c>
      <c r="X379" s="389">
        <f>IFERROR(X375/H375,"0")+IFERROR(X376/H376,"0")+IFERROR(X377/H377,"0")+IFERROR(X378/H378,"0")</f>
        <v>613</v>
      </c>
      <c r="Y379" s="389">
        <f>IFERROR(IF(Y375="",0,Y375),"0")+IFERROR(IF(Y376="",0,Y376),"0")+IFERROR(IF(Y377="",0,Y377),"0")+IFERROR(IF(Y378="",0,Y378),"0")</f>
        <v>9.1805099999999999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3200</v>
      </c>
      <c r="X380" s="389">
        <f>IFERROR(SUM(X375:X378),"0")</f>
        <v>3204.5999999999995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100</v>
      </c>
      <c r="X393" s="388">
        <f t="shared" ref="X393:X405" si="76">IFERROR(IF(W393="",0,CEILING((W393/$H393),1)*$H393),"")</f>
        <v>100.80000000000001</v>
      </c>
      <c r="Y393" s="36">
        <f>IFERROR(IF(X393=0,"",ROUNDUP(X393/H393,0)*0.00753),"")</f>
        <v>0.18071999999999999</v>
      </c>
      <c r="Z393" s="56"/>
      <c r="AA393" s="57"/>
      <c r="AE393" s="64"/>
      <c r="BB393" s="288" t="s">
        <v>1</v>
      </c>
      <c r="BL393" s="64">
        <f t="shared" ref="BL393:BL405" si="77">IFERROR(W393*I393/H393,"0")</f>
        <v>105.47619047619047</v>
      </c>
      <c r="BM393" s="64">
        <f t="shared" ref="BM393:BM405" si="78">IFERROR(X393*I393/H393,"0")</f>
        <v>106.32000000000001</v>
      </c>
      <c r="BN393" s="64">
        <f t="shared" ref="BN393:BN405" si="79">IFERROR(1/J393*(W393/H393),"0")</f>
        <v>0.15262515262515264</v>
      </c>
      <c r="BO393" s="64">
        <f t="shared" ref="BO393:BO405" si="80">IFERROR(1/J393*(X393/H393),"0")</f>
        <v>0.15384615384615385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100</v>
      </c>
      <c r="X394" s="388">
        <f t="shared" si="76"/>
        <v>100.80000000000001</v>
      </c>
      <c r="Y394" s="36">
        <f>IFERROR(IF(X394=0,"",ROUNDUP(X394/H394,0)*0.00753),"")</f>
        <v>0.18071999999999999</v>
      </c>
      <c r="Z394" s="56"/>
      <c r="AA394" s="57"/>
      <c r="AE394" s="64"/>
      <c r="BB394" s="289" t="s">
        <v>1</v>
      </c>
      <c r="BL394" s="64">
        <f t="shared" si="77"/>
        <v>105.47619047619047</v>
      </c>
      <c r="BM394" s="64">
        <f t="shared" si="78"/>
        <v>106.32000000000001</v>
      </c>
      <c r="BN394" s="64">
        <f t="shared" si="79"/>
        <v>0.15262515262515264</v>
      </c>
      <c r="BO394" s="64">
        <f t="shared" si="80"/>
        <v>0.15384615384615385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100</v>
      </c>
      <c r="X395" s="388">
        <f t="shared" si="76"/>
        <v>100.80000000000001</v>
      </c>
      <c r="Y395" s="36">
        <f>IFERROR(IF(X395=0,"",ROUNDUP(X395/H395,0)*0.00753),"")</f>
        <v>0.18071999999999999</v>
      </c>
      <c r="Z395" s="56"/>
      <c r="AA395" s="57"/>
      <c r="AE395" s="64"/>
      <c r="BB395" s="290" t="s">
        <v>1</v>
      </c>
      <c r="BL395" s="64">
        <f t="shared" si="77"/>
        <v>105.47619047619047</v>
      </c>
      <c r="BM395" s="64">
        <f t="shared" si="78"/>
        <v>106.32000000000001</v>
      </c>
      <c r="BN395" s="64">
        <f t="shared" si="79"/>
        <v>0.15262515262515264</v>
      </c>
      <c r="BO395" s="64">
        <f t="shared" si="80"/>
        <v>0.15384615384615385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71.428571428571431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72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0.54215999999999998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300</v>
      </c>
      <c r="X407" s="389">
        <f>IFERROR(SUM(X393:X405),"0")</f>
        <v>302.40000000000003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200</v>
      </c>
      <c r="X431" s="388">
        <f t="shared" ref="X431:X436" si="82">IFERROR(IF(W431="",0,CEILING((W431/$H431),1)*$H431),"")</f>
        <v>201.60000000000002</v>
      </c>
      <c r="Y431" s="36">
        <f>IFERROR(IF(X431=0,"",ROUNDUP(X431/H431,0)*0.00753),"")</f>
        <v>0.36143999999999998</v>
      </c>
      <c r="Z431" s="56"/>
      <c r="AA431" s="57"/>
      <c r="AE431" s="64"/>
      <c r="BB431" s="310" t="s">
        <v>1</v>
      </c>
      <c r="BL431" s="64">
        <f t="shared" ref="BL431:BL436" si="83">IFERROR(W431*I431/H431,"0")</f>
        <v>210.95238095238093</v>
      </c>
      <c r="BM431" s="64">
        <f t="shared" ref="BM431:BM436" si="84">IFERROR(X431*I431/H431,"0")</f>
        <v>212.64000000000001</v>
      </c>
      <c r="BN431" s="64">
        <f t="shared" ref="BN431:BN436" si="85">IFERROR(1/J431*(W431/H431),"0")</f>
        <v>0.30525030525030528</v>
      </c>
      <c r="BO431" s="64">
        <f t="shared" ref="BO431:BO436" si="86">IFERROR(1/J431*(X431/H431),"0")</f>
        <v>0.30769230769230771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47.61904761904762</v>
      </c>
      <c r="X437" s="389">
        <f>IFERROR(X431/H431,"0")+IFERROR(X432/H432,"0")+IFERROR(X433/H433,"0")+IFERROR(X434/H434,"0")+IFERROR(X435/H435,"0")+IFERROR(X436/H436,"0")</f>
        <v>48</v>
      </c>
      <c r="Y437" s="389">
        <f>IFERROR(IF(Y431="",0,Y431),"0")+IFERROR(IF(Y432="",0,Y432),"0")+IFERROR(IF(Y433="",0,Y433),"0")+IFERROR(IF(Y434="",0,Y434),"0")+IFERROR(IF(Y435="",0,Y435),"0")+IFERROR(IF(Y436="",0,Y436),"0")</f>
        <v>0.36143999999999998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200</v>
      </c>
      <c r="X438" s="389">
        <f>IFERROR(SUM(X431:X436),"0")</f>
        <v>201.60000000000002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2000</v>
      </c>
      <c r="X473" s="388">
        <f t="shared" si="87"/>
        <v>2001.1200000000001</v>
      </c>
      <c r="Y473" s="36">
        <f t="shared" si="88"/>
        <v>4.5328400000000002</v>
      </c>
      <c r="Z473" s="56"/>
      <c r="AA473" s="57"/>
      <c r="AE473" s="64"/>
      <c r="BB473" s="327" t="s">
        <v>1</v>
      </c>
      <c r="BL473" s="64">
        <f t="shared" si="89"/>
        <v>2136.3636363636365</v>
      </c>
      <c r="BM473" s="64">
        <f t="shared" si="90"/>
        <v>2137.56</v>
      </c>
      <c r="BN473" s="64">
        <f t="shared" si="91"/>
        <v>3.6421911421911419</v>
      </c>
      <c r="BO473" s="64">
        <f t="shared" si="92"/>
        <v>3.6442307692307696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500</v>
      </c>
      <c r="X474" s="388">
        <f t="shared" si="87"/>
        <v>501.6</v>
      </c>
      <c r="Y474" s="36">
        <f t="shared" si="88"/>
        <v>1.1362000000000001</v>
      </c>
      <c r="Z474" s="56"/>
      <c r="AA474" s="57"/>
      <c r="AE474" s="64"/>
      <c r="BB474" s="328" t="s">
        <v>1</v>
      </c>
      <c r="BL474" s="64">
        <f t="shared" si="89"/>
        <v>534.09090909090912</v>
      </c>
      <c r="BM474" s="64">
        <f t="shared" si="90"/>
        <v>535.79999999999995</v>
      </c>
      <c r="BN474" s="64">
        <f t="shared" si="91"/>
        <v>0.91054778554778548</v>
      </c>
      <c r="BO474" s="64">
        <f t="shared" si="92"/>
        <v>0.91346153846153855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2000</v>
      </c>
      <c r="X476" s="388">
        <f t="shared" si="87"/>
        <v>2001.1200000000001</v>
      </c>
      <c r="Y476" s="36">
        <f t="shared" si="88"/>
        <v>4.5328400000000002</v>
      </c>
      <c r="Z476" s="56"/>
      <c r="AA476" s="57"/>
      <c r="AE476" s="64"/>
      <c r="BB476" s="330" t="s">
        <v>1</v>
      </c>
      <c r="BL476" s="64">
        <f t="shared" si="89"/>
        <v>2136.3636363636365</v>
      </c>
      <c r="BM476" s="64">
        <f t="shared" si="90"/>
        <v>2137.56</v>
      </c>
      <c r="BN476" s="64">
        <f t="shared" si="91"/>
        <v>3.6421911421911419</v>
      </c>
      <c r="BO476" s="64">
        <f t="shared" si="92"/>
        <v>3.6442307692307696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300</v>
      </c>
      <c r="X481" s="388">
        <f t="shared" si="87"/>
        <v>300</v>
      </c>
      <c r="Y481" s="36">
        <f>IFERROR(IF(X481=0,"",ROUNDUP(X481/H481,0)*0.00753),"")</f>
        <v>0.94125000000000003</v>
      </c>
      <c r="Z481" s="56"/>
      <c r="AA481" s="57"/>
      <c r="AE481" s="64"/>
      <c r="BB481" s="335" t="s">
        <v>1</v>
      </c>
      <c r="BL481" s="64">
        <f t="shared" si="89"/>
        <v>325</v>
      </c>
      <c r="BM481" s="64">
        <f t="shared" si="90"/>
        <v>325</v>
      </c>
      <c r="BN481" s="64">
        <f t="shared" si="91"/>
        <v>0.80128205128205121</v>
      </c>
      <c r="BO481" s="64">
        <f t="shared" si="92"/>
        <v>0.80128205128205121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977.27272727272725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978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11.143130000000001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4800</v>
      </c>
      <c r="X484" s="389">
        <f>IFERROR(SUM(X471:X482),"0")</f>
        <v>4803.84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1600</v>
      </c>
      <c r="X486" s="388">
        <f>IFERROR(IF(W486="",0,CEILING((W486/$H486),1)*$H486),"")</f>
        <v>1605.1200000000001</v>
      </c>
      <c r="Y486" s="36">
        <f>IFERROR(IF(X486=0,"",ROUNDUP(X486/H486,0)*0.01196),"")</f>
        <v>3.63584</v>
      </c>
      <c r="Z486" s="56"/>
      <c r="AA486" s="57"/>
      <c r="AE486" s="64"/>
      <c r="BB486" s="337" t="s">
        <v>1</v>
      </c>
      <c r="BL486" s="64">
        <f>IFERROR(W486*I486/H486,"0")</f>
        <v>1709.090909090909</v>
      </c>
      <c r="BM486" s="64">
        <f>IFERROR(X486*I486/H486,"0")</f>
        <v>1714.56</v>
      </c>
      <c r="BN486" s="64">
        <f>IFERROR(1/J486*(W486/H486),"0")</f>
        <v>2.9137529137529135</v>
      </c>
      <c r="BO486" s="64">
        <f>IFERROR(1/J486*(X486/H486),"0")</f>
        <v>2.9230769230769234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303.030303030303</v>
      </c>
      <c r="X488" s="389">
        <f>IFERROR(X486/H486,"0")+IFERROR(X487/H487,"0")</f>
        <v>304</v>
      </c>
      <c r="Y488" s="389">
        <f>IFERROR(IF(Y486="",0,Y486),"0")+IFERROR(IF(Y487="",0,Y487),"0")</f>
        <v>3.63584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1600</v>
      </c>
      <c r="X489" s="389">
        <f>IFERROR(SUM(X486:X487),"0")</f>
        <v>1605.1200000000001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600</v>
      </c>
      <c r="X491" s="388">
        <f t="shared" ref="X491:X496" si="93">IFERROR(IF(W491="",0,CEILING((W491/$H491),1)*$H491),"")</f>
        <v>601.92000000000007</v>
      </c>
      <c r="Y491" s="36">
        <f>IFERROR(IF(X491=0,"",ROUNDUP(X491/H491,0)*0.01196),"")</f>
        <v>1.36344</v>
      </c>
      <c r="Z491" s="56"/>
      <c r="AA491" s="57"/>
      <c r="AE491" s="64"/>
      <c r="BB491" s="339" t="s">
        <v>1</v>
      </c>
      <c r="BL491" s="64">
        <f t="shared" ref="BL491:BL496" si="94">IFERROR(W491*I491/H491,"0")</f>
        <v>640.90909090909088</v>
      </c>
      <c r="BM491" s="64">
        <f t="shared" ref="BM491:BM496" si="95">IFERROR(X491*I491/H491,"0")</f>
        <v>642.96</v>
      </c>
      <c r="BN491" s="64">
        <f t="shared" ref="BN491:BN496" si="96">IFERROR(1/J491*(W491/H491),"0")</f>
        <v>1.0926573426573427</v>
      </c>
      <c r="BO491" s="64">
        <f t="shared" ref="BO491:BO496" si="97">IFERROR(1/J491*(X491/H491),"0")</f>
        <v>1.0961538461538463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600</v>
      </c>
      <c r="X492" s="388">
        <f t="shared" si="93"/>
        <v>601.92000000000007</v>
      </c>
      <c r="Y492" s="36">
        <f>IFERROR(IF(X492=0,"",ROUNDUP(X492/H492,0)*0.01196),"")</f>
        <v>1.36344</v>
      </c>
      <c r="Z492" s="56"/>
      <c r="AA492" s="57"/>
      <c r="AE492" s="64"/>
      <c r="BB492" s="340" t="s">
        <v>1</v>
      </c>
      <c r="BL492" s="64">
        <f t="shared" si="94"/>
        <v>640.90909090909088</v>
      </c>
      <c r="BM492" s="64">
        <f t="shared" si="95"/>
        <v>642.96</v>
      </c>
      <c r="BN492" s="64">
        <f t="shared" si="96"/>
        <v>1.0926573426573427</v>
      </c>
      <c r="BO492" s="64">
        <f t="shared" si="97"/>
        <v>1.0961538461538463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800</v>
      </c>
      <c r="X493" s="388">
        <f t="shared" si="93"/>
        <v>802.56000000000006</v>
      </c>
      <c r="Y493" s="36">
        <f>IFERROR(IF(X493=0,"",ROUNDUP(X493/H493,0)*0.01196),"")</f>
        <v>1.81792</v>
      </c>
      <c r="Z493" s="56"/>
      <c r="AA493" s="57"/>
      <c r="AE493" s="64"/>
      <c r="BB493" s="341" t="s">
        <v>1</v>
      </c>
      <c r="BL493" s="64">
        <f t="shared" si="94"/>
        <v>854.5454545454545</v>
      </c>
      <c r="BM493" s="64">
        <f t="shared" si="95"/>
        <v>857.28</v>
      </c>
      <c r="BN493" s="64">
        <f t="shared" si="96"/>
        <v>1.4568764568764567</v>
      </c>
      <c r="BO493" s="64">
        <f t="shared" si="97"/>
        <v>1.4615384615384617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378.78787878787875</v>
      </c>
      <c r="X497" s="389">
        <f>IFERROR(X491/H491,"0")+IFERROR(X492/H492,"0")+IFERROR(X493/H493,"0")+IFERROR(X494/H494,"0")+IFERROR(X495/H495,"0")+IFERROR(X496/H496,"0")</f>
        <v>380</v>
      </c>
      <c r="Y497" s="389">
        <f>IFERROR(IF(Y491="",0,Y491),"0")+IFERROR(IF(Y492="",0,Y492),"0")+IFERROR(IF(Y493="",0,Y493),"0")+IFERROR(IF(Y494="",0,Y494),"0")+IFERROR(IF(Y495="",0,Y495),"0")+IFERROR(IF(Y496="",0,Y496),"0")</f>
        <v>4.5448000000000004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2000</v>
      </c>
      <c r="X498" s="389">
        <f>IFERROR(SUM(X491:X496),"0")</f>
        <v>2006.4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350</v>
      </c>
      <c r="X516" s="388">
        <f t="shared" si="98"/>
        <v>360</v>
      </c>
      <c r="Y516" s="36">
        <f t="shared" si="99"/>
        <v>0.65249999999999997</v>
      </c>
      <c r="Z516" s="56"/>
      <c r="AA516" s="57"/>
      <c r="AE516" s="64"/>
      <c r="BB516" s="353" t="s">
        <v>1</v>
      </c>
      <c r="BL516" s="64">
        <f t="shared" si="100"/>
        <v>364</v>
      </c>
      <c r="BM516" s="64">
        <f t="shared" si="101"/>
        <v>374.40000000000003</v>
      </c>
      <c r="BN516" s="64">
        <f t="shared" si="102"/>
        <v>0.52083333333333337</v>
      </c>
      <c r="BO516" s="64">
        <f t="shared" si="103"/>
        <v>0.5357142857142857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29.166666666666668</v>
      </c>
      <c r="X521" s="389">
        <f>IFERROR(X512/H512,"0")+IFERROR(X513/H513,"0")+IFERROR(X514/H514,"0")+IFERROR(X515/H515,"0")+IFERROR(X516/H516,"0")+IFERROR(X517/H517,"0")+IFERROR(X518/H518,"0")+IFERROR(X519/H519,"0")+IFERROR(X520/H520,"0")</f>
        <v>30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0.65249999999999997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350</v>
      </c>
      <c r="X522" s="389">
        <f>IFERROR(SUM(X512:X520),"0")</f>
        <v>360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500</v>
      </c>
      <c r="X541" s="388">
        <f>IFERROR(IF(W541="",0,CEILING((W541/$H541),1)*$H541),"")</f>
        <v>507</v>
      </c>
      <c r="Y541" s="36">
        <f>IFERROR(IF(X541=0,"",ROUNDUP(X541/H541,0)*0.02175),"")</f>
        <v>1.4137499999999998</v>
      </c>
      <c r="Z541" s="56"/>
      <c r="AA541" s="57"/>
      <c r="AE541" s="64"/>
      <c r="BB541" s="369" t="s">
        <v>1</v>
      </c>
      <c r="BL541" s="64">
        <f>IFERROR(W541*I541/H541,"0")</f>
        <v>536.15384615384619</v>
      </c>
      <c r="BM541" s="64">
        <f>IFERROR(X541*I541/H541,"0")</f>
        <v>543.66000000000008</v>
      </c>
      <c r="BN541" s="64">
        <f>IFERROR(1/J541*(W541/H541),"0")</f>
        <v>1.1446886446886446</v>
      </c>
      <c r="BO541" s="64">
        <f>IFERROR(1/J541*(X541/H541),"0")</f>
        <v>1.1607142857142856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64.102564102564102</v>
      </c>
      <c r="X546" s="389">
        <f>IFERROR(X541/H541,"0")+IFERROR(X542/H542,"0")+IFERROR(X543/H543,"0")+IFERROR(X544/H544,"0")+IFERROR(X545/H545,"0")</f>
        <v>65</v>
      </c>
      <c r="Y546" s="389">
        <f>IFERROR(IF(Y541="",0,Y541),"0")+IFERROR(IF(Y542="",0,Y542),"0")+IFERROR(IF(Y543="",0,Y543),"0")+IFERROR(IF(Y544="",0,Y544),"0")+IFERROR(IF(Y545="",0,Y545),"0")</f>
        <v>1.4137499999999998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500</v>
      </c>
      <c r="X547" s="389">
        <f>IFERROR(SUM(X541:X545),"0")</f>
        <v>507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15650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15719.26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16721.106986882849</v>
      </c>
      <c r="X556" s="389">
        <f>IFERROR(SUM(BM22:BM552),"0")</f>
        <v>16794.351999999995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31</v>
      </c>
      <c r="X557" s="38">
        <f>ROUNDUP(SUM(BO22:BO552),0)</f>
        <v>31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17496.106986882849</v>
      </c>
      <c r="X558" s="389">
        <f>GrossWeightTotalR+PalletQtyTotalR*25</f>
        <v>17569.351999999995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2867.0845023431229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2877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37.508270000000003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205.20000000000002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907.2</v>
      </c>
      <c r="F565" s="46">
        <f>IFERROR(X130*1,"0")+IFERROR(X131*1,"0")+IFERROR(X132*1,"0")+IFERROR(X133*1,"0")+IFERROR(X134*1,"0")</f>
        <v>0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602.5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201.60000000000002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201.60000000000002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607.79999999999995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3408.5999999999995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302.40000000000003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201.60000000000002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8415.36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867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00,00"/>
        <filter val="100,00"/>
        <filter val="11,90"/>
        <filter val="15 650,00"/>
        <filter val="16 721,11"/>
        <filter val="16,67"/>
        <filter val="17 496,11"/>
        <filter val="172,99"/>
        <filter val="18,52"/>
        <filter val="2 000,00"/>
        <filter val="2 500,00"/>
        <filter val="2 867,08"/>
        <filter val="200,00"/>
        <filter val="25,64"/>
        <filter val="26,67"/>
        <filter val="27,78"/>
        <filter val="29,17"/>
        <filter val="3 200,00"/>
        <filter val="300,00"/>
        <filter val="303,03"/>
        <filter val="31"/>
        <filter val="350,00"/>
        <filter val="378,79"/>
        <filter val="4 800,00"/>
        <filter val="400,00"/>
        <filter val="47,62"/>
        <filter val="500,00"/>
        <filter val="600,00"/>
        <filter val="612,18"/>
        <filter val="64,10"/>
        <filter val="700,00"/>
        <filter val="71,43"/>
        <filter val="800,00"/>
        <filter val="83,33"/>
        <filter val="900,00"/>
        <filter val="977,27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