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V454" i="1"/>
  <c r="V456" i="1" s="1"/>
  <c r="M454" i="1"/>
  <c r="U452" i="1"/>
  <c r="U451" i="1"/>
  <c r="V450" i="1"/>
  <c r="W450" i="1" s="1"/>
  <c r="M450" i="1"/>
  <c r="V449" i="1"/>
  <c r="W448" i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U434" i="1"/>
  <c r="U433" i="1"/>
  <c r="V432" i="1"/>
  <c r="W432" i="1" s="1"/>
  <c r="W431" i="1"/>
  <c r="V431" i="1"/>
  <c r="V430" i="1"/>
  <c r="W430" i="1" s="1"/>
  <c r="V429" i="1"/>
  <c r="V434" i="1" s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W424" i="1" s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V413" i="1"/>
  <c r="V420" i="1" s="1"/>
  <c r="M413" i="1"/>
  <c r="V412" i="1"/>
  <c r="W412" i="1" s="1"/>
  <c r="M412" i="1"/>
  <c r="V411" i="1"/>
  <c r="W411" i="1" s="1"/>
  <c r="M411" i="1"/>
  <c r="W410" i="1"/>
  <c r="V410" i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V392" i="1"/>
  <c r="V398" i="1" s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V361" i="1" s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V322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V252" i="1" s="1"/>
  <c r="M249" i="1"/>
  <c r="U247" i="1"/>
  <c r="U246" i="1"/>
  <c r="W245" i="1"/>
  <c r="V245" i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6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J482" i="1" s="1"/>
  <c r="M199" i="1"/>
  <c r="U196" i="1"/>
  <c r="U195" i="1"/>
  <c r="W194" i="1"/>
  <c r="V194" i="1"/>
  <c r="M194" i="1"/>
  <c r="V193" i="1"/>
  <c r="M193" i="1"/>
  <c r="U191" i="1"/>
  <c r="U190" i="1"/>
  <c r="V189" i="1"/>
  <c r="W189" i="1" s="1"/>
  <c r="M189" i="1"/>
  <c r="W188" i="1"/>
  <c r="V188" i="1"/>
  <c r="M188" i="1"/>
  <c r="W187" i="1"/>
  <c r="V187" i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0" i="1" s="1"/>
  <c r="W172" i="1"/>
  <c r="V172" i="1"/>
  <c r="M172" i="1"/>
  <c r="V170" i="1"/>
  <c r="U170" i="1"/>
  <c r="U169" i="1"/>
  <c r="W168" i="1"/>
  <c r="V168" i="1"/>
  <c r="M168" i="1"/>
  <c r="W167" i="1"/>
  <c r="V167" i="1"/>
  <c r="M167" i="1"/>
  <c r="V166" i="1"/>
  <c r="W166" i="1" s="1"/>
  <c r="M166" i="1"/>
  <c r="V165" i="1"/>
  <c r="W165" i="1" s="1"/>
  <c r="M165" i="1"/>
  <c r="U163" i="1"/>
  <c r="U162" i="1"/>
  <c r="V161" i="1"/>
  <c r="M161" i="1"/>
  <c r="W160" i="1"/>
  <c r="V160" i="1"/>
  <c r="V158" i="1"/>
  <c r="U158" i="1"/>
  <c r="U157" i="1"/>
  <c r="W156" i="1"/>
  <c r="V156" i="1"/>
  <c r="M156" i="1"/>
  <c r="W155" i="1"/>
  <c r="W157" i="1" s="1"/>
  <c r="V155" i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W147" i="1"/>
  <c r="V147" i="1"/>
  <c r="M147" i="1"/>
  <c r="V146" i="1"/>
  <c r="W146" i="1" s="1"/>
  <c r="M146" i="1"/>
  <c r="V145" i="1"/>
  <c r="W145" i="1" s="1"/>
  <c r="W151" i="1" s="1"/>
  <c r="M145" i="1"/>
  <c r="W144" i="1"/>
  <c r="V144" i="1"/>
  <c r="M144" i="1"/>
  <c r="W143" i="1"/>
  <c r="V143" i="1"/>
  <c r="M143" i="1"/>
  <c r="U140" i="1"/>
  <c r="U139" i="1"/>
  <c r="W138" i="1"/>
  <c r="V138" i="1"/>
  <c r="M138" i="1"/>
  <c r="V137" i="1"/>
  <c r="V140" i="1" s="1"/>
  <c r="M137" i="1"/>
  <c r="V136" i="1"/>
  <c r="M136" i="1"/>
  <c r="V132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W121" i="1"/>
  <c r="V121" i="1"/>
  <c r="M121" i="1"/>
  <c r="W120" i="1"/>
  <c r="V120" i="1"/>
  <c r="V119" i="1"/>
  <c r="W119" i="1" s="1"/>
  <c r="M119" i="1"/>
  <c r="W118" i="1"/>
  <c r="W123" i="1" s="1"/>
  <c r="V118" i="1"/>
  <c r="M118" i="1"/>
  <c r="U116" i="1"/>
  <c r="U115" i="1"/>
  <c r="W114" i="1"/>
  <c r="V114" i="1"/>
  <c r="V113" i="1"/>
  <c r="W113" i="1" s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W107" i="1"/>
  <c r="V107" i="1"/>
  <c r="M107" i="1"/>
  <c r="V106" i="1"/>
  <c r="V116" i="1" s="1"/>
  <c r="W105" i="1"/>
  <c r="V105" i="1"/>
  <c r="V115" i="1" s="1"/>
  <c r="U103" i="1"/>
  <c r="U102" i="1"/>
  <c r="W101" i="1"/>
  <c r="V101" i="1"/>
  <c r="M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V103" i="1" s="1"/>
  <c r="W91" i="1"/>
  <c r="V91" i="1"/>
  <c r="V102" i="1" s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U52" i="1"/>
  <c r="V51" i="1"/>
  <c r="U51" i="1"/>
  <c r="V50" i="1"/>
  <c r="V52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V33" i="1" s="1"/>
  <c r="M28" i="1"/>
  <c r="W27" i="1"/>
  <c r="V27" i="1"/>
  <c r="M27" i="1"/>
  <c r="W26" i="1"/>
  <c r="V26" i="1"/>
  <c r="M26" i="1"/>
  <c r="V24" i="1"/>
  <c r="U24" i="1"/>
  <c r="U472" i="1" s="1"/>
  <c r="U23" i="1"/>
  <c r="U476" i="1" s="1"/>
  <c r="W22" i="1"/>
  <c r="W23" i="1" s="1"/>
  <c r="V22" i="1"/>
  <c r="V23" i="1" s="1"/>
  <c r="M22" i="1"/>
  <c r="H10" i="1"/>
  <c r="A9" i="1"/>
  <c r="F10" i="1" s="1"/>
  <c r="D7" i="1"/>
  <c r="N6" i="1"/>
  <c r="M2" i="1"/>
  <c r="W79" i="1" l="1"/>
  <c r="W88" i="1"/>
  <c r="V32" i="1"/>
  <c r="V476" i="1" s="1"/>
  <c r="W55" i="1"/>
  <c r="W59" i="1" s="1"/>
  <c r="V80" i="1"/>
  <c r="V89" i="1"/>
  <c r="W92" i="1"/>
  <c r="W102" i="1" s="1"/>
  <c r="W106" i="1"/>
  <c r="V131" i="1"/>
  <c r="W137" i="1"/>
  <c r="V151" i="1"/>
  <c r="V163" i="1"/>
  <c r="W161" i="1"/>
  <c r="W162" i="1" s="1"/>
  <c r="W173" i="1"/>
  <c r="W190" i="1" s="1"/>
  <c r="V195" i="1"/>
  <c r="V196" i="1"/>
  <c r="W193" i="1"/>
  <c r="W195" i="1" s="1"/>
  <c r="V215" i="1"/>
  <c r="W225" i="1"/>
  <c r="V234" i="1"/>
  <c r="W249" i="1"/>
  <c r="W252" i="1" s="1"/>
  <c r="V264" i="1"/>
  <c r="V280" i="1"/>
  <c r="M482" i="1"/>
  <c r="V367" i="1"/>
  <c r="W392" i="1"/>
  <c r="Q482" i="1"/>
  <c r="W413" i="1"/>
  <c r="W429" i="1"/>
  <c r="W454" i="1"/>
  <c r="W456" i="1" s="1"/>
  <c r="D482" i="1"/>
  <c r="H9" i="1"/>
  <c r="J9" i="1"/>
  <c r="W28" i="1"/>
  <c r="W32" i="1" s="1"/>
  <c r="C482" i="1"/>
  <c r="W50" i="1"/>
  <c r="W51" i="1" s="1"/>
  <c r="V60" i="1"/>
  <c r="V472" i="1" s="1"/>
  <c r="V124" i="1"/>
  <c r="V123" i="1"/>
  <c r="F482" i="1"/>
  <c r="G482" i="1"/>
  <c r="V139" i="1"/>
  <c r="W136" i="1"/>
  <c r="W139" i="1" s="1"/>
  <c r="I482" i="1"/>
  <c r="V157" i="1"/>
  <c r="V169" i="1"/>
  <c r="V191" i="1"/>
  <c r="W199" i="1"/>
  <c r="W214" i="1" s="1"/>
  <c r="V246" i="1"/>
  <c r="V253" i="1"/>
  <c r="W279" i="1"/>
  <c r="W300" i="1"/>
  <c r="V301" i="1"/>
  <c r="V334" i="1"/>
  <c r="W419" i="1"/>
  <c r="V451" i="1"/>
  <c r="V457" i="1"/>
  <c r="V471" i="1"/>
  <c r="W469" i="1"/>
  <c r="W470" i="1" s="1"/>
  <c r="H482" i="1"/>
  <c r="A10" i="1"/>
  <c r="B482" i="1"/>
  <c r="V473" i="1"/>
  <c r="E482" i="1"/>
  <c r="W115" i="1"/>
  <c r="V162" i="1"/>
  <c r="W169" i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V474" i="1"/>
  <c r="L482" i="1"/>
  <c r="F9" i="1"/>
  <c r="V247" i="1"/>
  <c r="W244" i="1"/>
  <c r="W246" i="1" s="1"/>
  <c r="W397" i="1"/>
  <c r="W433" i="1"/>
  <c r="V452" i="1"/>
  <c r="W449" i="1"/>
  <c r="W451" i="1" s="1"/>
  <c r="S482" i="1"/>
  <c r="V467" i="1"/>
  <c r="W465" i="1"/>
  <c r="W466" i="1" s="1"/>
  <c r="P482" i="1"/>
  <c r="V15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W477" i="1" l="1"/>
  <c r="V475" i="1"/>
</calcChain>
</file>

<file path=xl/sharedStrings.xml><?xml version="1.0" encoding="utf-8"?>
<sst xmlns="http://schemas.openxmlformats.org/spreadsheetml/2006/main" count="1718" uniqueCount="648">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</sst>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 t="s">
        <v>647</v>
      </c>
      <c r="I5" s="381"/>
      <c r="J5" s="381"/>
      <c r="K5" s="382"/>
      <c r="M5" s="25" t="s">
        <v>10</v>
      </c>
      <c r="N5" s="435">
        <v>45227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Суббота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0.45833333333333331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50</v>
      </c>
      <c r="V106" s="312">
        <f t="shared" si="6"/>
        <v>50.400000000000006</v>
      </c>
      <c r="W106" s="37">
        <f>IFERROR(IF(V106=0,"",ROUNDUP(V106/H106,0)*0.02175),"")</f>
        <v>0.1305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5.9523809523809526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6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0.1305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50</v>
      </c>
      <c r="V116" s="313">
        <f>IFERROR(SUM(V105:V114),"0")</f>
        <v>50.400000000000006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30</v>
      </c>
      <c r="V444" s="312">
        <f>IFERROR(IF(U444="",0,CEILING((U444/$H444),1)*$H444),"")</f>
        <v>36</v>
      </c>
      <c r="W444" s="37">
        <f>IFERROR(IF(V444=0,"",ROUNDUP(V444/H444,0)*0.02175),"")</f>
        <v>6.5250000000000002E-2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2.5</v>
      </c>
      <c r="V445" s="313">
        <f>IFERROR(V443/H443,"0")+IFERROR(V444/H444,"0")</f>
        <v>3</v>
      </c>
      <c r="W445" s="313">
        <f>IFERROR(IF(W443="",0,W443),"0")+IFERROR(IF(W444="",0,W444),"0")</f>
        <v>6.5250000000000002E-2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30</v>
      </c>
      <c r="V446" s="313">
        <f>IFERROR(SUM(V443:V444),"0")</f>
        <v>36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80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86.4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84.557142857142864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91.224000000000018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109.55714285714286</v>
      </c>
      <c r="V475" s="313">
        <f>GrossWeightTotalR+PalletQtyTotalR*25</f>
        <v>116.22400000000002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8.4523809523809526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9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0.19575000000000001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50.400000000000006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47">
        <f>IFERROR(V443*1,"0")+IFERROR(V444*1,"0")+IFERROR(V448*1,"0")+IFERROR(V449*1,"0")+IFERROR(V450*1,"0")+IFERROR(V454*1,"0")+IFERROR(V455*1,"0")+IFERROR(V459*1,"0")+IFERROR(V460*1,"0")</f>
        <v>36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2023-10-26T09:08:45Z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