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1" i="1"/>
  <c r="V459" i="1"/>
  <c r="W458" i="1"/>
  <c r="V458" i="1"/>
  <c r="W457" i="1"/>
  <c r="W459" i="1" s="1"/>
  <c r="N457" i="1"/>
  <c r="V455" i="1"/>
  <c r="W454" i="1"/>
  <c r="V454" i="1"/>
  <c r="X453" i="1"/>
  <c r="X454" i="1" s="1"/>
  <c r="W453" i="1"/>
  <c r="N453" i="1"/>
  <c r="V450" i="1"/>
  <c r="V449" i="1"/>
  <c r="W448" i="1"/>
  <c r="W449" i="1" s="1"/>
  <c r="X447" i="1"/>
  <c r="W447" i="1"/>
  <c r="V445" i="1"/>
  <c r="V444" i="1"/>
  <c r="W443" i="1"/>
  <c r="W445" i="1" s="1"/>
  <c r="W442" i="1"/>
  <c r="W440" i="1"/>
  <c r="V440" i="1"/>
  <c r="W439" i="1"/>
  <c r="V439" i="1"/>
  <c r="X438" i="1"/>
  <c r="W438" i="1"/>
  <c r="X437" i="1"/>
  <c r="X439" i="1" s="1"/>
  <c r="W437" i="1"/>
  <c r="V435" i="1"/>
  <c r="V434" i="1"/>
  <c r="W433" i="1"/>
  <c r="X433" i="1" s="1"/>
  <c r="X432" i="1"/>
  <c r="X434" i="1" s="1"/>
  <c r="W432" i="1"/>
  <c r="V428" i="1"/>
  <c r="W427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X418" i="1"/>
  <c r="W418" i="1"/>
  <c r="N418" i="1"/>
  <c r="W417" i="1"/>
  <c r="W423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X387" i="1"/>
  <c r="W387" i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W371" i="1"/>
  <c r="V371" i="1"/>
  <c r="V370" i="1"/>
  <c r="X369" i="1"/>
  <c r="X370" i="1" s="1"/>
  <c r="W369" i="1"/>
  <c r="W370" i="1" s="1"/>
  <c r="N369" i="1"/>
  <c r="V367" i="1"/>
  <c r="V366" i="1"/>
  <c r="W365" i="1"/>
  <c r="X365" i="1" s="1"/>
  <c r="N365" i="1"/>
  <c r="W364" i="1"/>
  <c r="W367" i="1" s="1"/>
  <c r="N364" i="1"/>
  <c r="W363" i="1"/>
  <c r="X363" i="1" s="1"/>
  <c r="N363" i="1"/>
  <c r="X362" i="1"/>
  <c r="W362" i="1"/>
  <c r="W366" i="1" s="1"/>
  <c r="N362" i="1"/>
  <c r="V360" i="1"/>
  <c r="V359" i="1"/>
  <c r="X358" i="1"/>
  <c r="W358" i="1"/>
  <c r="X357" i="1"/>
  <c r="W357" i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N350" i="1"/>
  <c r="W349" i="1"/>
  <c r="X349" i="1" s="1"/>
  <c r="N349" i="1"/>
  <c r="W348" i="1"/>
  <c r="X348" i="1" s="1"/>
  <c r="N348" i="1"/>
  <c r="X347" i="1"/>
  <c r="W347" i="1"/>
  <c r="N347" i="1"/>
  <c r="W346" i="1"/>
  <c r="W360" i="1" s="1"/>
  <c r="N346" i="1"/>
  <c r="V344" i="1"/>
  <c r="V343" i="1"/>
  <c r="X342" i="1"/>
  <c r="W342" i="1"/>
  <c r="N342" i="1"/>
  <c r="X341" i="1"/>
  <c r="X343" i="1" s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X324" i="1"/>
  <c r="W324" i="1"/>
  <c r="N324" i="1"/>
  <c r="X323" i="1"/>
  <c r="X325" i="1" s="1"/>
  <c r="W323" i="1"/>
  <c r="W325" i="1" s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W311" i="1"/>
  <c r="W312" i="1" s="1"/>
  <c r="N311" i="1"/>
  <c r="W309" i="1"/>
  <c r="V309" i="1"/>
  <c r="X308" i="1"/>
  <c r="V308" i="1"/>
  <c r="X307" i="1"/>
  <c r="W307" i="1"/>
  <c r="W308" i="1" s="1"/>
  <c r="N307" i="1"/>
  <c r="V305" i="1"/>
  <c r="V304" i="1"/>
  <c r="X303" i="1"/>
  <c r="W303" i="1"/>
  <c r="N303" i="1"/>
  <c r="W302" i="1"/>
  <c r="N302" i="1"/>
  <c r="V300" i="1"/>
  <c r="W299" i="1"/>
  <c r="V299" i="1"/>
  <c r="W298" i="1"/>
  <c r="X298" i="1" s="1"/>
  <c r="N298" i="1"/>
  <c r="W297" i="1"/>
  <c r="X297" i="1" s="1"/>
  <c r="N297" i="1"/>
  <c r="X296" i="1"/>
  <c r="W296" i="1"/>
  <c r="X295" i="1"/>
  <c r="W295" i="1"/>
  <c r="N295" i="1"/>
  <c r="W294" i="1"/>
  <c r="N294" i="1"/>
  <c r="X293" i="1"/>
  <c r="W293" i="1"/>
  <c r="N293" i="1"/>
  <c r="X292" i="1"/>
  <c r="W292" i="1"/>
  <c r="N292" i="1"/>
  <c r="X291" i="1"/>
  <c r="W291" i="1"/>
  <c r="N291" i="1"/>
  <c r="V287" i="1"/>
  <c r="V286" i="1"/>
  <c r="W285" i="1"/>
  <c r="N285" i="1"/>
  <c r="V283" i="1"/>
  <c r="W282" i="1"/>
  <c r="V282" i="1"/>
  <c r="W281" i="1"/>
  <c r="W283" i="1" s="1"/>
  <c r="N281" i="1"/>
  <c r="V279" i="1"/>
  <c r="V278" i="1"/>
  <c r="X277" i="1"/>
  <c r="W277" i="1"/>
  <c r="X276" i="1"/>
  <c r="W276" i="1"/>
  <c r="N276" i="1"/>
  <c r="W275" i="1"/>
  <c r="W279" i="1" s="1"/>
  <c r="N275" i="1"/>
  <c r="W273" i="1"/>
  <c r="V273" i="1"/>
  <c r="X272" i="1"/>
  <c r="V272" i="1"/>
  <c r="X271" i="1"/>
  <c r="W271" i="1"/>
  <c r="W272" i="1" s="1"/>
  <c r="N271" i="1"/>
  <c r="V268" i="1"/>
  <c r="V267" i="1"/>
  <c r="X266" i="1"/>
  <c r="W266" i="1"/>
  <c r="N266" i="1"/>
  <c r="W265" i="1"/>
  <c r="N265" i="1"/>
  <c r="V263" i="1"/>
  <c r="W262" i="1"/>
  <c r="V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W257" i="1"/>
  <c r="X257" i="1" s="1"/>
  <c r="N257" i="1"/>
  <c r="X256" i="1"/>
  <c r="W256" i="1"/>
  <c r="N256" i="1"/>
  <c r="X255" i="1"/>
  <c r="W255" i="1"/>
  <c r="N255" i="1"/>
  <c r="V252" i="1"/>
  <c r="V251" i="1"/>
  <c r="X250" i="1"/>
  <c r="W250" i="1"/>
  <c r="N250" i="1"/>
  <c r="W249" i="1"/>
  <c r="X249" i="1" s="1"/>
  <c r="N249" i="1"/>
  <c r="W248" i="1"/>
  <c r="N248" i="1"/>
  <c r="W246" i="1"/>
  <c r="V246" i="1"/>
  <c r="W245" i="1"/>
  <c r="V245" i="1"/>
  <c r="W244" i="1"/>
  <c r="X244" i="1" s="1"/>
  <c r="N244" i="1"/>
  <c r="X243" i="1"/>
  <c r="W243" i="1"/>
  <c r="X242" i="1"/>
  <c r="X245" i="1" s="1"/>
  <c r="W242" i="1"/>
  <c r="V240" i="1"/>
  <c r="V239" i="1"/>
  <c r="W238" i="1"/>
  <c r="N238" i="1"/>
  <c r="X237" i="1"/>
  <c r="W237" i="1"/>
  <c r="N237" i="1"/>
  <c r="X236" i="1"/>
  <c r="W236" i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N226" i="1"/>
  <c r="V224" i="1"/>
  <c r="V223" i="1"/>
  <c r="W222" i="1"/>
  <c r="N222" i="1"/>
  <c r="X221" i="1"/>
  <c r="W221" i="1"/>
  <c r="N221" i="1"/>
  <c r="X220" i="1"/>
  <c r="W220" i="1"/>
  <c r="N220" i="1"/>
  <c r="X219" i="1"/>
  <c r="W219" i="1"/>
  <c r="N219" i="1"/>
  <c r="V217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N197" i="1"/>
  <c r="V194" i="1"/>
  <c r="V193" i="1"/>
  <c r="X192" i="1"/>
  <c r="W192" i="1"/>
  <c r="N192" i="1"/>
  <c r="W191" i="1"/>
  <c r="W193" i="1" s="1"/>
  <c r="N191" i="1"/>
  <c r="V189" i="1"/>
  <c r="V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X174" i="1"/>
  <c r="W174" i="1"/>
  <c r="N174" i="1"/>
  <c r="X173" i="1"/>
  <c r="W173" i="1"/>
  <c r="X172" i="1"/>
  <c r="W172" i="1"/>
  <c r="N172" i="1"/>
  <c r="V170" i="1"/>
  <c r="V169" i="1"/>
  <c r="X168" i="1"/>
  <c r="W168" i="1"/>
  <c r="N168" i="1"/>
  <c r="X167" i="1"/>
  <c r="W167" i="1"/>
  <c r="N167" i="1"/>
  <c r="W166" i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X156" i="1"/>
  <c r="W156" i="1"/>
  <c r="N156" i="1"/>
  <c r="X155" i="1"/>
  <c r="X157" i="1" s="1"/>
  <c r="W155" i="1"/>
  <c r="W157" i="1" s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H470" i="1" s="1"/>
  <c r="N143" i="1"/>
  <c r="V140" i="1"/>
  <c r="V139" i="1"/>
  <c r="X138" i="1"/>
  <c r="W138" i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W131" i="1" s="1"/>
  <c r="N129" i="1"/>
  <c r="X128" i="1"/>
  <c r="W128" i="1"/>
  <c r="N128" i="1"/>
  <c r="W125" i="1"/>
  <c r="V125" i="1"/>
  <c r="V124" i="1"/>
  <c r="X123" i="1"/>
  <c r="W123" i="1"/>
  <c r="W122" i="1"/>
  <c r="X122" i="1" s="1"/>
  <c r="N122" i="1"/>
  <c r="W121" i="1"/>
  <c r="X121" i="1" s="1"/>
  <c r="X120" i="1"/>
  <c r="W120" i="1"/>
  <c r="N120" i="1"/>
  <c r="W119" i="1"/>
  <c r="N119" i="1"/>
  <c r="V117" i="1"/>
  <c r="V116" i="1"/>
  <c r="W115" i="1"/>
  <c r="X115" i="1" s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N108" i="1"/>
  <c r="W107" i="1"/>
  <c r="X107" i="1" s="1"/>
  <c r="X106" i="1"/>
  <c r="X116" i="1" s="1"/>
  <c r="W106" i="1"/>
  <c r="V104" i="1"/>
  <c r="V103" i="1"/>
  <c r="W102" i="1"/>
  <c r="X102" i="1" s="1"/>
  <c r="X101" i="1"/>
  <c r="W101" i="1"/>
  <c r="W100" i="1"/>
  <c r="X100" i="1" s="1"/>
  <c r="N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X103" i="1" s="1"/>
  <c r="N95" i="1"/>
  <c r="X94" i="1"/>
  <c r="W94" i="1"/>
  <c r="N94" i="1"/>
  <c r="X93" i="1"/>
  <c r="W93" i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V81" i="1"/>
  <c r="V80" i="1"/>
  <c r="W79" i="1"/>
  <c r="X79" i="1" s="1"/>
  <c r="N79" i="1"/>
  <c r="X78" i="1"/>
  <c r="W78" i="1"/>
  <c r="N78" i="1"/>
  <c r="X77" i="1"/>
  <c r="W77" i="1"/>
  <c r="N77" i="1"/>
  <c r="W76" i="1"/>
  <c r="X76" i="1" s="1"/>
  <c r="N76" i="1"/>
  <c r="W75" i="1"/>
  <c r="X75" i="1" s="1"/>
  <c r="X74" i="1"/>
  <c r="W74" i="1"/>
  <c r="N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X63" i="1"/>
  <c r="W63" i="1"/>
  <c r="V60" i="1"/>
  <c r="V59" i="1"/>
  <c r="W58" i="1"/>
  <c r="X57" i="1"/>
  <c r="W57" i="1"/>
  <c r="N57" i="1"/>
  <c r="X56" i="1"/>
  <c r="W56" i="1"/>
  <c r="W55" i="1"/>
  <c r="N55" i="1"/>
  <c r="V52" i="1"/>
  <c r="W51" i="1"/>
  <c r="V51" i="1"/>
  <c r="W50" i="1"/>
  <c r="W52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X29" i="1" s="1"/>
  <c r="N29" i="1"/>
  <c r="W28" i="1"/>
  <c r="X28" i="1" s="1"/>
  <c r="N28" i="1"/>
  <c r="X27" i="1"/>
  <c r="W27" i="1"/>
  <c r="N27" i="1"/>
  <c r="X26" i="1"/>
  <c r="W26" i="1"/>
  <c r="N26" i="1"/>
  <c r="W24" i="1"/>
  <c r="V24" i="1"/>
  <c r="V23" i="1"/>
  <c r="X22" i="1"/>
  <c r="X23" i="1" s="1"/>
  <c r="W22" i="1"/>
  <c r="W23" i="1" s="1"/>
  <c r="N22" i="1"/>
  <c r="H10" i="1"/>
  <c r="F10" i="1"/>
  <c r="H9" i="1"/>
  <c r="F9" i="1"/>
  <c r="A9" i="1"/>
  <c r="A10" i="1" s="1"/>
  <c r="D7" i="1"/>
  <c r="O6" i="1"/>
  <c r="N2" i="1"/>
  <c r="G470" i="1" l="1"/>
  <c r="W139" i="1"/>
  <c r="W140" i="1"/>
  <c r="X136" i="1"/>
  <c r="X139" i="1" s="1"/>
  <c r="W267" i="1"/>
  <c r="X265" i="1"/>
  <c r="X267" i="1" s="1"/>
  <c r="X238" i="1"/>
  <c r="W240" i="1"/>
  <c r="W304" i="1"/>
  <c r="X302" i="1"/>
  <c r="X304" i="1" s="1"/>
  <c r="W337" i="1"/>
  <c r="W336" i="1"/>
  <c r="X335" i="1"/>
  <c r="X336" i="1" s="1"/>
  <c r="W59" i="1"/>
  <c r="W91" i="1"/>
  <c r="X83" i="1"/>
  <c r="X90" i="1" s="1"/>
  <c r="W90" i="1"/>
  <c r="W103" i="1"/>
  <c r="X188" i="1"/>
  <c r="X212" i="1"/>
  <c r="W217" i="1"/>
  <c r="W216" i="1"/>
  <c r="X215" i="1"/>
  <c r="X216" i="1" s="1"/>
  <c r="W462" i="1"/>
  <c r="W268" i="1"/>
  <c r="X58" i="1"/>
  <c r="D470" i="1"/>
  <c r="W81" i="1"/>
  <c r="W80" i="1"/>
  <c r="X223" i="1"/>
  <c r="X222" i="1"/>
  <c r="W224" i="1"/>
  <c r="X239" i="1"/>
  <c r="X80" i="1"/>
  <c r="X119" i="1"/>
  <c r="X124" i="1" s="1"/>
  <c r="W124" i="1"/>
  <c r="W170" i="1"/>
  <c r="W169" i="1"/>
  <c r="X166" i="1"/>
  <c r="X169" i="1" s="1"/>
  <c r="W189" i="1"/>
  <c r="W234" i="1"/>
  <c r="W287" i="1"/>
  <c r="W286" i="1"/>
  <c r="X285" i="1"/>
  <c r="X286" i="1" s="1"/>
  <c r="M470" i="1"/>
  <c r="O470" i="1"/>
  <c r="W321" i="1"/>
  <c r="W320" i="1"/>
  <c r="X316" i="1"/>
  <c r="X320" i="1" s="1"/>
  <c r="V460" i="1"/>
  <c r="X32" i="1"/>
  <c r="W33" i="1"/>
  <c r="W460" i="1" s="1"/>
  <c r="W116" i="1"/>
  <c r="W212" i="1"/>
  <c r="W223" i="1"/>
  <c r="W239" i="1"/>
  <c r="W252" i="1"/>
  <c r="X262" i="1"/>
  <c r="X299" i="1"/>
  <c r="X294" i="1"/>
  <c r="N470" i="1"/>
  <c r="W305" i="1"/>
  <c r="X350" i="1"/>
  <c r="W359" i="1"/>
  <c r="W390" i="1"/>
  <c r="V464" i="1"/>
  <c r="W32" i="1"/>
  <c r="W464" i="1" s="1"/>
  <c r="W188" i="1"/>
  <c r="W194" i="1"/>
  <c r="W278" i="1"/>
  <c r="X417" i="1"/>
  <c r="X422" i="1" s="1"/>
  <c r="X443" i="1"/>
  <c r="X448" i="1"/>
  <c r="X449" i="1" s="1"/>
  <c r="E470" i="1"/>
  <c r="J9" i="1"/>
  <c r="C470" i="1"/>
  <c r="X50" i="1"/>
  <c r="X51" i="1" s="1"/>
  <c r="X55" i="1"/>
  <c r="X59" i="1" s="1"/>
  <c r="W60" i="1"/>
  <c r="W104" i="1"/>
  <c r="W117" i="1"/>
  <c r="F470" i="1"/>
  <c r="X129" i="1"/>
  <c r="X131" i="1" s="1"/>
  <c r="W132" i="1"/>
  <c r="X143" i="1"/>
  <c r="X151" i="1" s="1"/>
  <c r="X191" i="1"/>
  <c r="X193" i="1" s="1"/>
  <c r="W251" i="1"/>
  <c r="X248" i="1"/>
  <c r="X251" i="1" s="1"/>
  <c r="L470" i="1"/>
  <c r="W263" i="1"/>
  <c r="X275" i="1"/>
  <c r="X278" i="1" s="1"/>
  <c r="X281" i="1"/>
  <c r="X282" i="1" s="1"/>
  <c r="X311" i="1"/>
  <c r="X312" i="1" s="1"/>
  <c r="W313" i="1"/>
  <c r="X328" i="1"/>
  <c r="X332" i="1" s="1"/>
  <c r="X346" i="1"/>
  <c r="X364" i="1"/>
  <c r="X366" i="1" s="1"/>
  <c r="X390" i="1"/>
  <c r="W391" i="1"/>
  <c r="W409" i="1"/>
  <c r="W422" i="1"/>
  <c r="W435" i="1"/>
  <c r="W450" i="1"/>
  <c r="Q470" i="1"/>
  <c r="X408" i="1"/>
  <c r="W408" i="1"/>
  <c r="W152" i="1"/>
  <c r="B470" i="1"/>
  <c r="W461" i="1"/>
  <c r="W151" i="1"/>
  <c r="W158" i="1"/>
  <c r="J470" i="1"/>
  <c r="W233" i="1"/>
  <c r="X226" i="1"/>
  <c r="X233" i="1" s="1"/>
  <c r="W300" i="1"/>
  <c r="W326" i="1"/>
  <c r="P470" i="1"/>
  <c r="W343" i="1"/>
  <c r="W344" i="1"/>
  <c r="W428" i="1"/>
  <c r="X425" i="1"/>
  <c r="X427" i="1" s="1"/>
  <c r="S470" i="1"/>
  <c r="W434" i="1"/>
  <c r="W444" i="1"/>
  <c r="X442" i="1"/>
  <c r="X444" i="1" s="1"/>
  <c r="T470" i="1"/>
  <c r="W455" i="1"/>
  <c r="X457" i="1"/>
  <c r="X458" i="1" s="1"/>
  <c r="I470" i="1"/>
  <c r="R470" i="1"/>
  <c r="W213" i="1"/>
  <c r="W463" i="1" l="1"/>
  <c r="X359" i="1"/>
  <c r="X465" i="1" s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<sst xmlns="http://schemas.openxmlformats.org/spreadsheetml/2006/main" count="1923" uniqueCount="651">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</sst>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45228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0.45833333333333331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0</v>
      </c>
      <c r="W189" s="307">
        <f>IFERROR(SUM(W172:W187),"0")</f>
        <v>0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0</v>
      </c>
      <c r="W239" s="307">
        <f>IFERROR(W236/H236,"0")+IFERROR(W237/H237,"0")+IFERROR(W238/H238,"0")</f>
        <v>0</v>
      </c>
      <c r="X239" s="307">
        <f>IFERROR(IF(X236="",0,X236),"0")+IFERROR(IF(X237="",0,X237),"0")+IFERROR(IF(X238="",0,X238),"0")</f>
        <v>0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0</v>
      </c>
      <c r="W240" s="307">
        <f>IFERROR(SUM(W236:W238),"0")</f>
        <v>0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0</v>
      </c>
      <c r="W278" s="307">
        <f>IFERROR(W275/H275,"0")+IFERROR(W276/H276,"0")+IFERROR(W277/H277,"0")</f>
        <v>0</v>
      </c>
      <c r="X278" s="307">
        <f>IFERROR(IF(X275="",0,X275),"0")+IFERROR(IF(X276="",0,X276),"0")+IFERROR(IF(X277="",0,X277),"0")</f>
        <v>0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0</v>
      </c>
      <c r="W279" s="307">
        <f>IFERROR(SUM(W275:W277),"0")</f>
        <v>0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0</v>
      </c>
      <c r="W299" s="307">
        <f>IFERROR(W291/H291,"0")+IFERROR(W292/H292,"0")+IFERROR(W293/H293,"0")+IFERROR(W294/H294,"0")+IFERROR(W295/H295,"0")+IFERROR(W296/H296,"0")+IFERROR(W297/H297,"0")+IFERROR(W298/H298,"0")</f>
        <v>0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0</v>
      </c>
      <c r="W300" s="307">
        <f>IFERROR(SUM(W291:W298),"0")</f>
        <v>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0</v>
      </c>
      <c r="W302" s="30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0</v>
      </c>
      <c r="W304" s="307">
        <f>IFERROR(W302/H302,"0")+IFERROR(W303/H303,"0")</f>
        <v>0</v>
      </c>
      <c r="X304" s="307">
        <f>IFERROR(IF(X302="",0,X302),"0")+IFERROR(IF(X303="",0,X303),"0")</f>
        <v>0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0</v>
      </c>
      <c r="W305" s="307">
        <f>IFERROR(SUM(W302:W303),"0")</f>
        <v>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0</v>
      </c>
      <c r="W399" s="306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2000</v>
      </c>
      <c r="W402" s="306">
        <f t="shared" si="18"/>
        <v>2001.1200000000001</v>
      </c>
      <c r="X402" s="36">
        <f>IFERROR(IF(W402=0,"",ROUNDUP(W402/H402,0)*0.01196),"")</f>
        <v>4.5328400000000002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378.78787878787875</v>
      </c>
      <c r="W408" s="307">
        <f>IFERROR(W399/H399,"0")+IFERROR(W400/H400,"0")+IFERROR(W401/H401,"0")+IFERROR(W402/H402,"0")+IFERROR(W403/H403,"0")+IFERROR(W404/H404,"0")+IFERROR(W405/H405,"0")+IFERROR(W406/H406,"0")+IFERROR(W407/H407,"0")</f>
        <v>379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4.5328400000000002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2000</v>
      </c>
      <c r="W409" s="307">
        <f>IFERROR(SUM(W399:W407),"0")</f>
        <v>2001.1200000000001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0</v>
      </c>
      <c r="W422" s="307">
        <f>IFERROR(W416/H416,"0")+IFERROR(W417/H417,"0")+IFERROR(W418/H418,"0")+IFERROR(W419/H419,"0")+IFERROR(W420/H420,"0")+IFERROR(W421/H421,"0")</f>
        <v>0</v>
      </c>
      <c r="X422" s="307">
        <f>IFERROR(IF(X416="",0,X416),"0")+IFERROR(IF(X417="",0,X417),"0")+IFERROR(IF(X418="",0,X418),"0")+IFERROR(IF(X419="",0,X419),"0")+IFERROR(IF(X420="",0,X420),"0")+IFERROR(IF(X421="",0,X421),"0")</f>
        <v>0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0</v>
      </c>
      <c r="W423" s="307">
        <f>IFERROR(SUM(W416:W421),"0")</f>
        <v>0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200</v>
      </c>
      <c r="W433" s="306">
        <f>IFERROR(IF(V433="",0,CEILING((V433/$H433),1)*$H433),"")</f>
        <v>204</v>
      </c>
      <c r="X433" s="36">
        <f>IFERROR(IF(W433=0,"",ROUNDUP(W433/H433,0)*0.02175),"")</f>
        <v>0.36974999999999997</v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16.666666666666668</v>
      </c>
      <c r="W434" s="307">
        <f>IFERROR(W432/H432,"0")+IFERROR(W433/H433,"0")</f>
        <v>17</v>
      </c>
      <c r="X434" s="307">
        <f>IFERROR(IF(X432="",0,X432),"0")+IFERROR(IF(X433="",0,X433),"0")</f>
        <v>0.36974999999999997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200</v>
      </c>
      <c r="W435" s="307">
        <f>IFERROR(SUM(W432:W433),"0")</f>
        <v>204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2200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2205.12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2344.3636363636365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2349.7199999999998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4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2444.3636363636365</v>
      </c>
      <c r="W463" s="307">
        <f>GrossWeightTotalR+PalletQtyTotalR*25</f>
        <v>2449.7199999999998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395.45454545454544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396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4.90259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0</v>
      </c>
      <c r="D470" s="46">
        <f>IFERROR(W55*1,"0")+IFERROR(W56*1,"0")+IFERROR(W57*1,"0")+IFERROR(W58*1,"0")</f>
        <v>0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0" s="46">
        <f>IFERROR(W128*1,"0")+IFERROR(W129*1,"0")+IFERROR(W130*1,"0")</f>
        <v>0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0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2001.1200000000001</v>
      </c>
      <c r="S470" s="46">
        <f>IFERROR(W432*1,"0")+IFERROR(W433*1,"0")+IFERROR(W437*1,"0")+IFERROR(W438*1,"0")+IFERROR(W442*1,"0")+IFERROR(W443*1,"0")+IFERROR(W447*1,"0")+IFERROR(W448*1,"0")</f>
        <v>204</v>
      </c>
      <c r="T470" s="46">
        <f>IFERROR(W453*1,"0")+IFERROR(W457*1,"0")</f>
        <v>0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