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0,23 Бычков\машина\"/>
    </mc:Choice>
  </mc:AlternateContent>
  <xr:revisionPtr revIDLastSave="0" documentId="13_ncr:1_{30D91142-17D0-4CAF-AA12-7EB867EEE9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3" i="1"/>
  <c r="U462" i="1"/>
  <c r="V461" i="1"/>
  <c r="W461" i="1" s="1"/>
  <c r="M461" i="1"/>
  <c r="W460" i="1"/>
  <c r="W462" i="1" s="1"/>
  <c r="V460" i="1"/>
  <c r="M460" i="1"/>
  <c r="U458" i="1"/>
  <c r="U457" i="1"/>
  <c r="W456" i="1"/>
  <c r="V456" i="1"/>
  <c r="M456" i="1"/>
  <c r="V455" i="1"/>
  <c r="W455" i="1" s="1"/>
  <c r="V454" i="1"/>
  <c r="M454" i="1"/>
  <c r="U452" i="1"/>
  <c r="U451" i="1"/>
  <c r="V450" i="1"/>
  <c r="W450" i="1" s="1"/>
  <c r="M450" i="1"/>
  <c r="W449" i="1"/>
  <c r="V449" i="1"/>
  <c r="W448" i="1"/>
  <c r="W451" i="1" s="1"/>
  <c r="V448" i="1"/>
  <c r="U446" i="1"/>
  <c r="U445" i="1"/>
  <c r="V444" i="1"/>
  <c r="W444" i="1" s="1"/>
  <c r="M444" i="1"/>
  <c r="W443" i="1"/>
  <c r="W445" i="1" s="1"/>
  <c r="V443" i="1"/>
  <c r="M443" i="1"/>
  <c r="U439" i="1"/>
  <c r="V438" i="1"/>
  <c r="U438" i="1"/>
  <c r="W437" i="1"/>
  <c r="V437" i="1"/>
  <c r="M437" i="1"/>
  <c r="V436" i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W428" i="1"/>
  <c r="V428" i="1"/>
  <c r="M428" i="1"/>
  <c r="V427" i="1"/>
  <c r="M427" i="1"/>
  <c r="U425" i="1"/>
  <c r="U424" i="1"/>
  <c r="V423" i="1"/>
  <c r="W423" i="1" s="1"/>
  <c r="M423" i="1"/>
  <c r="W422" i="1"/>
  <c r="W424" i="1" s="1"/>
  <c r="V422" i="1"/>
  <c r="V424" i="1" s="1"/>
  <c r="M422" i="1"/>
  <c r="U420" i="1"/>
  <c r="U419" i="1"/>
  <c r="W418" i="1"/>
  <c r="V418" i="1"/>
  <c r="M418" i="1"/>
  <c r="V417" i="1"/>
  <c r="W417" i="1" s="1"/>
  <c r="M417" i="1"/>
  <c r="W416" i="1"/>
  <c r="V416" i="1"/>
  <c r="M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Q479" i="1" s="1"/>
  <c r="M410" i="1"/>
  <c r="U406" i="1"/>
  <c r="V405" i="1"/>
  <c r="U405" i="1"/>
  <c r="W404" i="1"/>
  <c r="W405" i="1" s="1"/>
  <c r="V404" i="1"/>
  <c r="V406" i="1" s="1"/>
  <c r="M404" i="1"/>
  <c r="U402" i="1"/>
  <c r="V401" i="1"/>
  <c r="U401" i="1"/>
  <c r="W400" i="1"/>
  <c r="W401" i="1" s="1"/>
  <c r="V400" i="1"/>
  <c r="V402" i="1" s="1"/>
  <c r="M400" i="1"/>
  <c r="U398" i="1"/>
  <c r="U397" i="1"/>
  <c r="W396" i="1"/>
  <c r="V396" i="1"/>
  <c r="M396" i="1"/>
  <c r="V395" i="1"/>
  <c r="W395" i="1" s="1"/>
  <c r="M395" i="1"/>
  <c r="W394" i="1"/>
  <c r="V394" i="1"/>
  <c r="M394" i="1"/>
  <c r="V393" i="1"/>
  <c r="W393" i="1" s="1"/>
  <c r="V392" i="1"/>
  <c r="W392" i="1" s="1"/>
  <c r="M392" i="1"/>
  <c r="W391" i="1"/>
  <c r="V391" i="1"/>
  <c r="M391" i="1"/>
  <c r="V390" i="1"/>
  <c r="M390" i="1"/>
  <c r="U388" i="1"/>
  <c r="U387" i="1"/>
  <c r="V386" i="1"/>
  <c r="W386" i="1" s="1"/>
  <c r="M386" i="1"/>
  <c r="W385" i="1"/>
  <c r="W387" i="1" s="1"/>
  <c r="V385" i="1"/>
  <c r="V387" i="1" s="1"/>
  <c r="M385" i="1"/>
  <c r="U382" i="1"/>
  <c r="V381" i="1"/>
  <c r="U381" i="1"/>
  <c r="W380" i="1"/>
  <c r="W381" i="1" s="1"/>
  <c r="V380" i="1"/>
  <c r="V382" i="1" s="1"/>
  <c r="U378" i="1"/>
  <c r="U377" i="1"/>
  <c r="V376" i="1"/>
  <c r="W376" i="1" s="1"/>
  <c r="M376" i="1"/>
  <c r="W375" i="1"/>
  <c r="V375" i="1"/>
  <c r="M375" i="1"/>
  <c r="V374" i="1"/>
  <c r="M374" i="1"/>
  <c r="U372" i="1"/>
  <c r="U371" i="1"/>
  <c r="V370" i="1"/>
  <c r="M370" i="1"/>
  <c r="U368" i="1"/>
  <c r="U367" i="1"/>
  <c r="V366" i="1"/>
  <c r="W366" i="1" s="1"/>
  <c r="M366" i="1"/>
  <c r="W365" i="1"/>
  <c r="W367" i="1" s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W358" i="1"/>
  <c r="V358" i="1"/>
  <c r="M358" i="1"/>
  <c r="V357" i="1"/>
  <c r="W357" i="1" s="1"/>
  <c r="M357" i="1"/>
  <c r="W356" i="1"/>
  <c r="V356" i="1"/>
  <c r="M356" i="1"/>
  <c r="V355" i="1"/>
  <c r="W355" i="1" s="1"/>
  <c r="M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M347" i="1"/>
  <c r="U345" i="1"/>
  <c r="U344" i="1"/>
  <c r="V343" i="1"/>
  <c r="W343" i="1" s="1"/>
  <c r="M343" i="1"/>
  <c r="W342" i="1"/>
  <c r="W344" i="1" s="1"/>
  <c r="V342" i="1"/>
  <c r="O479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W324" i="1"/>
  <c r="W326" i="1" s="1"/>
  <c r="V324" i="1"/>
  <c r="V326" i="1" s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N479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W304" i="1" s="1"/>
  <c r="M304" i="1"/>
  <c r="W303" i="1"/>
  <c r="W305" i="1" s="1"/>
  <c r="V303" i="1"/>
  <c r="V305" i="1" s="1"/>
  <c r="M303" i="1"/>
  <c r="U301" i="1"/>
  <c r="U300" i="1"/>
  <c r="W299" i="1"/>
  <c r="V299" i="1"/>
  <c r="M299" i="1"/>
  <c r="V298" i="1"/>
  <c r="W298" i="1" s="1"/>
  <c r="M298" i="1"/>
  <c r="W297" i="1"/>
  <c r="V297" i="1"/>
  <c r="W296" i="1"/>
  <c r="V296" i="1"/>
  <c r="M296" i="1"/>
  <c r="V295" i="1"/>
  <c r="W295" i="1" s="1"/>
  <c r="M295" i="1"/>
  <c r="W294" i="1"/>
  <c r="V294" i="1"/>
  <c r="M294" i="1"/>
  <c r="V293" i="1"/>
  <c r="W293" i="1" s="1"/>
  <c r="M293" i="1"/>
  <c r="W292" i="1"/>
  <c r="W300" i="1" s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V278" i="1"/>
  <c r="W277" i="1"/>
  <c r="V277" i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W266" i="1"/>
  <c r="W268" i="1" s="1"/>
  <c r="V266" i="1"/>
  <c r="V268" i="1" s="1"/>
  <c r="M266" i="1"/>
  <c r="U264" i="1"/>
  <c r="U263" i="1"/>
  <c r="W262" i="1"/>
  <c r="V262" i="1"/>
  <c r="M262" i="1"/>
  <c r="V261" i="1"/>
  <c r="W261" i="1" s="1"/>
  <c r="M261" i="1"/>
  <c r="W260" i="1"/>
  <c r="V260" i="1"/>
  <c r="M260" i="1"/>
  <c r="V259" i="1"/>
  <c r="W259" i="1" s="1"/>
  <c r="M259" i="1"/>
  <c r="W258" i="1"/>
  <c r="V258" i="1"/>
  <c r="W257" i="1"/>
  <c r="V257" i="1"/>
  <c r="M257" i="1"/>
  <c r="V256" i="1"/>
  <c r="M256" i="1"/>
  <c r="U253" i="1"/>
  <c r="U252" i="1"/>
  <c r="V251" i="1"/>
  <c r="W251" i="1" s="1"/>
  <c r="M251" i="1"/>
  <c r="W250" i="1"/>
  <c r="V250" i="1"/>
  <c r="M250" i="1"/>
  <c r="V249" i="1"/>
  <c r="M249" i="1"/>
  <c r="U247" i="1"/>
  <c r="U246" i="1"/>
  <c r="V245" i="1"/>
  <c r="W245" i="1" s="1"/>
  <c r="M245" i="1"/>
  <c r="W244" i="1"/>
  <c r="V244" i="1"/>
  <c r="W243" i="1"/>
  <c r="W246" i="1" s="1"/>
  <c r="V243" i="1"/>
  <c r="V246" i="1" s="1"/>
  <c r="U241" i="1"/>
  <c r="U240" i="1"/>
  <c r="V239" i="1"/>
  <c r="W239" i="1" s="1"/>
  <c r="M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W234" i="1" s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W199" i="1"/>
  <c r="W214" i="1" s="1"/>
  <c r="V199" i="1"/>
  <c r="M199" i="1"/>
  <c r="U196" i="1"/>
  <c r="U195" i="1"/>
  <c r="W194" i="1"/>
  <c r="V194" i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V180" i="1"/>
  <c r="W180" i="1" s="1"/>
  <c r="M180" i="1"/>
  <c r="W179" i="1"/>
  <c r="V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W172" i="1"/>
  <c r="V172" i="1"/>
  <c r="V190" i="1" s="1"/>
  <c r="M172" i="1"/>
  <c r="U170" i="1"/>
  <c r="U169" i="1"/>
  <c r="W168" i="1"/>
  <c r="V168" i="1"/>
  <c r="M168" i="1"/>
  <c r="V167" i="1"/>
  <c r="W167" i="1" s="1"/>
  <c r="M167" i="1"/>
  <c r="W166" i="1"/>
  <c r="V166" i="1"/>
  <c r="M166" i="1"/>
  <c r="V165" i="1"/>
  <c r="V170" i="1" s="1"/>
  <c r="M165" i="1"/>
  <c r="U163" i="1"/>
  <c r="U162" i="1"/>
  <c r="V161" i="1"/>
  <c r="W161" i="1" s="1"/>
  <c r="M161" i="1"/>
  <c r="W160" i="1"/>
  <c r="W162" i="1" s="1"/>
  <c r="V160" i="1"/>
  <c r="V162" i="1" s="1"/>
  <c r="U158" i="1"/>
  <c r="U157" i="1"/>
  <c r="V156" i="1"/>
  <c r="W156" i="1" s="1"/>
  <c r="M156" i="1"/>
  <c r="W155" i="1"/>
  <c r="W157" i="1" s="1"/>
  <c r="V155" i="1"/>
  <c r="M155" i="1"/>
  <c r="U152" i="1"/>
  <c r="U151" i="1"/>
  <c r="W150" i="1"/>
  <c r="V150" i="1"/>
  <c r="M150" i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H479" i="1" s="1"/>
  <c r="M143" i="1"/>
  <c r="U140" i="1"/>
  <c r="U139" i="1"/>
  <c r="V138" i="1"/>
  <c r="W138" i="1" s="1"/>
  <c r="M138" i="1"/>
  <c r="W137" i="1"/>
  <c r="V137" i="1"/>
  <c r="M137" i="1"/>
  <c r="V136" i="1"/>
  <c r="G479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V127" i="1"/>
  <c r="V131" i="1" s="1"/>
  <c r="M127" i="1"/>
  <c r="U124" i="1"/>
  <c r="U123" i="1"/>
  <c r="W122" i="1"/>
  <c r="V122" i="1"/>
  <c r="W121" i="1"/>
  <c r="V121" i="1"/>
  <c r="M121" i="1"/>
  <c r="V120" i="1"/>
  <c r="W120" i="1" s="1"/>
  <c r="V119" i="1"/>
  <c r="W119" i="1" s="1"/>
  <c r="M119" i="1"/>
  <c r="W118" i="1"/>
  <c r="W123" i="1" s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V116" i="1" s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V103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79" i="1" s="1"/>
  <c r="V63" i="1"/>
  <c r="U60" i="1"/>
  <c r="U59" i="1"/>
  <c r="V58" i="1"/>
  <c r="W58" i="1" s="1"/>
  <c r="V57" i="1"/>
  <c r="W57" i="1" s="1"/>
  <c r="M57" i="1"/>
  <c r="W56" i="1"/>
  <c r="V56" i="1"/>
  <c r="M56" i="1"/>
  <c r="V55" i="1"/>
  <c r="D479" i="1" s="1"/>
  <c r="U52" i="1"/>
  <c r="U51" i="1"/>
  <c r="W50" i="1"/>
  <c r="V50" i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9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W131" i="1" l="1"/>
  <c r="W190" i="1"/>
  <c r="F9" i="1"/>
  <c r="J9" i="1"/>
  <c r="F10" i="1"/>
  <c r="V33" i="1"/>
  <c r="V37" i="1"/>
  <c r="V41" i="1"/>
  <c r="V45" i="1"/>
  <c r="V51" i="1"/>
  <c r="V60" i="1"/>
  <c r="V79" i="1"/>
  <c r="V88" i="1"/>
  <c r="V102" i="1"/>
  <c r="V115" i="1"/>
  <c r="V123" i="1"/>
  <c r="V132" i="1"/>
  <c r="V140" i="1"/>
  <c r="V151" i="1"/>
  <c r="V158" i="1"/>
  <c r="V163" i="1"/>
  <c r="V169" i="1"/>
  <c r="V191" i="1"/>
  <c r="V195" i="1"/>
  <c r="V21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53" i="1"/>
  <c r="K479" i="1"/>
  <c r="V264" i="1"/>
  <c r="W256" i="1"/>
  <c r="W263" i="1" s="1"/>
  <c r="F479" i="1"/>
  <c r="H9" i="1"/>
  <c r="V471" i="1"/>
  <c r="V470" i="1"/>
  <c r="U473" i="1"/>
  <c r="V24" i="1"/>
  <c r="W35" i="1"/>
  <c r="W36" i="1" s="1"/>
  <c r="W474" i="1" s="1"/>
  <c r="W39" i="1"/>
  <c r="W40" i="1" s="1"/>
  <c r="W43" i="1"/>
  <c r="W44" i="1" s="1"/>
  <c r="W49" i="1"/>
  <c r="W51" i="1" s="1"/>
  <c r="V52" i="1"/>
  <c r="W55" i="1"/>
  <c r="W59" i="1" s="1"/>
  <c r="V59" i="1"/>
  <c r="V473" i="1" s="1"/>
  <c r="E479" i="1"/>
  <c r="V80" i="1"/>
  <c r="W82" i="1"/>
  <c r="W88" i="1" s="1"/>
  <c r="W91" i="1"/>
  <c r="W102" i="1" s="1"/>
  <c r="W105" i="1"/>
  <c r="W115" i="1" s="1"/>
  <c r="W136" i="1"/>
  <c r="W139" i="1" s="1"/>
  <c r="V139" i="1"/>
  <c r="W143" i="1"/>
  <c r="W151" i="1" s="1"/>
  <c r="V152" i="1"/>
  <c r="I479" i="1"/>
  <c r="V157" i="1"/>
  <c r="W165" i="1"/>
  <c r="W169" i="1" s="1"/>
  <c r="W193" i="1"/>
  <c r="W195" i="1" s="1"/>
  <c r="V214" i="1"/>
  <c r="V234" i="1"/>
  <c r="V241" i="1"/>
  <c r="V247" i="1"/>
  <c r="V252" i="1"/>
  <c r="W249" i="1"/>
  <c r="W252" i="1" s="1"/>
  <c r="V263" i="1"/>
  <c r="V269" i="1"/>
  <c r="L479" i="1"/>
  <c r="V273" i="1"/>
  <c r="W272" i="1"/>
  <c r="W273" i="1" s="1"/>
  <c r="V274" i="1"/>
  <c r="V280" i="1"/>
  <c r="W276" i="1"/>
  <c r="W279" i="1" s="1"/>
  <c r="V300" i="1"/>
  <c r="V306" i="1"/>
  <c r="V309" i="1"/>
  <c r="W308" i="1"/>
  <c r="W309" i="1" s="1"/>
  <c r="V310" i="1"/>
  <c r="V313" i="1"/>
  <c r="W312" i="1"/>
  <c r="W313" i="1" s="1"/>
  <c r="V314" i="1"/>
  <c r="V322" i="1"/>
  <c r="V321" i="1"/>
  <c r="W317" i="1"/>
  <c r="W321" i="1" s="1"/>
  <c r="V368" i="1"/>
  <c r="V371" i="1"/>
  <c r="W370" i="1"/>
  <c r="W371" i="1" s="1"/>
  <c r="V372" i="1"/>
  <c r="V377" i="1"/>
  <c r="W374" i="1"/>
  <c r="W377" i="1" s="1"/>
  <c r="V378" i="1"/>
  <c r="V446" i="1"/>
  <c r="V452" i="1"/>
  <c r="V458" i="1"/>
  <c r="W454" i="1"/>
  <c r="W457" i="1" s="1"/>
  <c r="V457" i="1"/>
  <c r="V463" i="1"/>
  <c r="S479" i="1"/>
  <c r="V467" i="1"/>
  <c r="W466" i="1"/>
  <c r="W467" i="1" s="1"/>
  <c r="V468" i="1"/>
  <c r="B479" i="1"/>
  <c r="J479" i="1"/>
  <c r="R479" i="1"/>
  <c r="M479" i="1"/>
  <c r="V301" i="1"/>
  <c r="V327" i="1"/>
  <c r="V334" i="1"/>
  <c r="W329" i="1"/>
  <c r="W333" i="1" s="1"/>
  <c r="V333" i="1"/>
  <c r="V345" i="1"/>
  <c r="V361" i="1"/>
  <c r="W347" i="1"/>
  <c r="W360" i="1" s="1"/>
  <c r="V360" i="1"/>
  <c r="V388" i="1"/>
  <c r="V398" i="1"/>
  <c r="W390" i="1"/>
  <c r="W397" i="1" s="1"/>
  <c r="V397" i="1"/>
  <c r="W419" i="1"/>
  <c r="V419" i="1"/>
  <c r="V425" i="1"/>
  <c r="V433" i="1"/>
  <c r="W427" i="1"/>
  <c r="W433" i="1" s="1"/>
  <c r="V434" i="1"/>
  <c r="V439" i="1"/>
  <c r="W436" i="1"/>
  <c r="W438" i="1" s="1"/>
  <c r="V445" i="1"/>
  <c r="V451" i="1"/>
  <c r="V462" i="1"/>
  <c r="P479" i="1"/>
  <c r="V344" i="1"/>
  <c r="V420" i="1"/>
  <c r="V469" i="1" l="1"/>
  <c r="V472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<sst xmlns="http://schemas.openxmlformats.org/spreadsheetml/2006/main" count="1722" uniqueCount="654">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</sst>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9"/>
  <sheetViews>
    <sheetView showGridLines="0" tabSelected="1" topLeftCell="F1" zoomScaleNormal="100" zoomScaleSheetLayoutView="100" workbookViewId="0">
      <selection activeCell="X11" sqref="X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/>
      <c r="I5" s="382"/>
      <c r="J5" s="382"/>
      <c r="K5" s="383"/>
      <c r="M5" s="25" t="s">
        <v>10</v>
      </c>
      <c r="N5" s="434">
        <v>45224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Среда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0.5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750</v>
      </c>
      <c r="V56" s="312">
        <f>IFERROR(IF(U56="",0,CEILING((U56/$H56),1)*$H56),"")</f>
        <v>756</v>
      </c>
      <c r="W56" s="37">
        <f>IFERROR(IF(V56=0,"",ROUNDUP(V56/H56,0)*0.02175),"")</f>
        <v>1.5225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69.444444444444443</v>
      </c>
      <c r="V59" s="313">
        <f>IFERROR(V55/H55,"0")+IFERROR(V56/H56,"0")+IFERROR(V57/H57,"0")+IFERROR(V58/H58,"0")</f>
        <v>70</v>
      </c>
      <c r="W59" s="313">
        <f>IFERROR(IF(W55="",0,W55),"0")+IFERROR(IF(W56="",0,W56),"0")+IFERROR(IF(W57="",0,W57),"0")+IFERROR(IF(W58="",0,W58),"0")</f>
        <v>1.5225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750</v>
      </c>
      <c r="V60" s="313">
        <f>IFERROR(SUM(V55:V58),"0")</f>
        <v>756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40</v>
      </c>
      <c r="V127" s="312">
        <f>IFERROR(IF(U127="",0,CEILING((U127/$H127),1)*$H127),"")</f>
        <v>40.5</v>
      </c>
      <c r="W127" s="37">
        <f>IFERROR(IF(V127=0,"",ROUNDUP(V127/H127,0)*0.02175),"")</f>
        <v>0.10874999999999999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4.9382716049382722</v>
      </c>
      <c r="V131" s="313">
        <f>IFERROR(V127/H127,"0")+IFERROR(V128/H128,"0")+IFERROR(V129/H129,"0")+IFERROR(V130/H130,"0")</f>
        <v>5</v>
      </c>
      <c r="W131" s="313">
        <f>IFERROR(IF(W127="",0,W127),"0")+IFERROR(IF(W128="",0,W128),"0")+IFERROR(IF(W129="",0,W129),"0")+IFERROR(IF(W130="",0,W130),"0")</f>
        <v>0.10874999999999999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40</v>
      </c>
      <c r="V132" s="313">
        <f>IFERROR(SUM(V127:V130),"0")</f>
        <v>40.5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330</v>
      </c>
      <c r="V456" s="312">
        <f>IFERROR(IF(U456="",0,CEILING((U456/$H456),1)*$H456),"")</f>
        <v>332.88</v>
      </c>
      <c r="W456" s="37">
        <f>IFERROR(IF(V456=0,"",ROUNDUP(V456/H456,0)*0.00753),"")</f>
        <v>0.57228000000000001</v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75.342465753424662</v>
      </c>
      <c r="V457" s="313">
        <f>IFERROR(V454/H454,"0")+IFERROR(V455/H455,"0")+IFERROR(V456/H456,"0")</f>
        <v>76</v>
      </c>
      <c r="W457" s="313">
        <f>IFERROR(IF(W454="",0,W454),"0")+IFERROR(IF(W455="",0,W455),"0")+IFERROR(IF(W456="",0,W456),"0")</f>
        <v>0.57228000000000001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330</v>
      </c>
      <c r="V458" s="313">
        <f>IFERROR(SUM(V454:V456),"0")</f>
        <v>332.88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1120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1129.3800000000001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1175.6779299847792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1185.53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2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2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1225.6779299847792</v>
      </c>
      <c r="V472" s="313">
        <f>GrossWeightTotalR+PalletQtyTotalR*25</f>
        <v>1235.53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149.72518180280736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151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2.2035299999999998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756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40.5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9" s="47">
        <f>IFERROR(V443*1,"0")+IFERROR(V444*1,"0")+IFERROR(V448*1,"0")+IFERROR(V449*1,"0")+IFERROR(V450*1,"0")+IFERROR(V454*1,"0")+IFERROR(V455*1,"0")+IFERROR(V456*1,"0")+IFERROR(V460*1,"0")+IFERROR(V461*1,"0")</f>
        <v>332.88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2023-10-23T10:50:29Z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