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V464" i="1"/>
  <c r="W463" i="1"/>
  <c r="V463" i="1"/>
  <c r="W462" i="1"/>
  <c r="N462" i="1"/>
  <c r="V459" i="1"/>
  <c r="V458" i="1"/>
  <c r="W457" i="1"/>
  <c r="X457" i="1" s="1"/>
  <c r="X456" i="1"/>
  <c r="X458" i="1" s="1"/>
  <c r="W456" i="1"/>
  <c r="V454" i="1"/>
  <c r="V453" i="1"/>
  <c r="W452" i="1"/>
  <c r="X452" i="1" s="1"/>
  <c r="W451" i="1"/>
  <c r="W449" i="1"/>
  <c r="V449" i="1"/>
  <c r="V448" i="1"/>
  <c r="X447" i="1"/>
  <c r="W447" i="1"/>
  <c r="W446" i="1"/>
  <c r="W444" i="1"/>
  <c r="V444" i="1"/>
  <c r="V443" i="1"/>
  <c r="W442" i="1"/>
  <c r="X442" i="1" s="1"/>
  <c r="X441" i="1"/>
  <c r="W441" i="1"/>
  <c r="V437" i="1"/>
  <c r="W436" i="1"/>
  <c r="V436" i="1"/>
  <c r="W435" i="1"/>
  <c r="X435" i="1" s="1"/>
  <c r="N435" i="1"/>
  <c r="W434" i="1"/>
  <c r="W437" i="1" s="1"/>
  <c r="N434" i="1"/>
  <c r="V432" i="1"/>
  <c r="V431" i="1"/>
  <c r="W430" i="1"/>
  <c r="X430" i="1" s="1"/>
  <c r="X429" i="1"/>
  <c r="W429" i="1"/>
  <c r="W428" i="1"/>
  <c r="X428" i="1" s="1"/>
  <c r="W427" i="1"/>
  <c r="W431" i="1" s="1"/>
  <c r="N427" i="1"/>
  <c r="W426" i="1"/>
  <c r="X426" i="1" s="1"/>
  <c r="N426" i="1"/>
  <c r="W425" i="1"/>
  <c r="X425" i="1" s="1"/>
  <c r="N425" i="1"/>
  <c r="W423" i="1"/>
  <c r="V423" i="1"/>
  <c r="W422" i="1"/>
  <c r="V422" i="1"/>
  <c r="W421" i="1"/>
  <c r="X421" i="1" s="1"/>
  <c r="N421" i="1"/>
  <c r="X420" i="1"/>
  <c r="X422" i="1" s="1"/>
  <c r="W420" i="1"/>
  <c r="N420" i="1"/>
  <c r="V418" i="1"/>
  <c r="V417" i="1"/>
  <c r="X416" i="1"/>
  <c r="W416" i="1"/>
  <c r="N416" i="1"/>
  <c r="X415" i="1"/>
  <c r="W415" i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N408" i="1"/>
  <c r="W404" i="1"/>
  <c r="V404" i="1"/>
  <c r="W403" i="1"/>
  <c r="V403" i="1"/>
  <c r="X402" i="1"/>
  <c r="X403" i="1" s="1"/>
  <c r="W402" i="1"/>
  <c r="N402" i="1"/>
  <c r="W400" i="1"/>
  <c r="V400" i="1"/>
  <c r="V399" i="1"/>
  <c r="X398" i="1"/>
  <c r="W398" i="1"/>
  <c r="N398" i="1"/>
  <c r="X397" i="1"/>
  <c r="W397" i="1"/>
  <c r="N397" i="1"/>
  <c r="W396" i="1"/>
  <c r="X396" i="1" s="1"/>
  <c r="N396" i="1"/>
  <c r="W395" i="1"/>
  <c r="X395" i="1" s="1"/>
  <c r="X394" i="1"/>
  <c r="W394" i="1"/>
  <c r="N394" i="1"/>
  <c r="W393" i="1"/>
  <c r="X393" i="1" s="1"/>
  <c r="N393" i="1"/>
  <c r="W392" i="1"/>
  <c r="X392" i="1" s="1"/>
  <c r="N392" i="1"/>
  <c r="W390" i="1"/>
  <c r="V390" i="1"/>
  <c r="W389" i="1"/>
  <c r="V389" i="1"/>
  <c r="W388" i="1"/>
  <c r="X388" i="1" s="1"/>
  <c r="N388" i="1"/>
  <c r="X387" i="1"/>
  <c r="X389" i="1" s="1"/>
  <c r="W387" i="1"/>
  <c r="N387" i="1"/>
  <c r="W384" i="1"/>
  <c r="V384" i="1"/>
  <c r="V383" i="1"/>
  <c r="X382" i="1"/>
  <c r="W382" i="1"/>
  <c r="W381" i="1"/>
  <c r="V379" i="1"/>
  <c r="V378" i="1"/>
  <c r="W377" i="1"/>
  <c r="X377" i="1" s="1"/>
  <c r="W376" i="1"/>
  <c r="W379" i="1" s="1"/>
  <c r="W375" i="1"/>
  <c r="X375" i="1" s="1"/>
  <c r="X374" i="1"/>
  <c r="W374" i="1"/>
  <c r="V372" i="1"/>
  <c r="V371" i="1"/>
  <c r="W370" i="1"/>
  <c r="N370" i="1"/>
  <c r="V368" i="1"/>
  <c r="W367" i="1"/>
  <c r="V367" i="1"/>
  <c r="W366" i="1"/>
  <c r="X366" i="1" s="1"/>
  <c r="N366" i="1"/>
  <c r="W365" i="1"/>
  <c r="X365" i="1" s="1"/>
  <c r="N365" i="1"/>
  <c r="X364" i="1"/>
  <c r="W364" i="1"/>
  <c r="N364" i="1"/>
  <c r="X363" i="1"/>
  <c r="X367" i="1" s="1"/>
  <c r="W363" i="1"/>
  <c r="W368" i="1" s="1"/>
  <c r="N363" i="1"/>
  <c r="V361" i="1"/>
  <c r="V360" i="1"/>
  <c r="W359" i="1"/>
  <c r="X359" i="1" s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W347" i="1"/>
  <c r="N347" i="1"/>
  <c r="V345" i="1"/>
  <c r="W344" i="1"/>
  <c r="V344" i="1"/>
  <c r="W343" i="1"/>
  <c r="X343" i="1" s="1"/>
  <c r="N343" i="1"/>
  <c r="W342" i="1"/>
  <c r="N342" i="1"/>
  <c r="W338" i="1"/>
  <c r="V338" i="1"/>
  <c r="W337" i="1"/>
  <c r="V337" i="1"/>
  <c r="W336" i="1"/>
  <c r="X336" i="1" s="1"/>
  <c r="X337" i="1" s="1"/>
  <c r="N336" i="1"/>
  <c r="V334" i="1"/>
  <c r="V333" i="1"/>
  <c r="W332" i="1"/>
  <c r="X332" i="1" s="1"/>
  <c r="N332" i="1"/>
  <c r="X331" i="1"/>
  <c r="W331" i="1"/>
  <c r="N331" i="1"/>
  <c r="X330" i="1"/>
  <c r="W330" i="1"/>
  <c r="N330" i="1"/>
  <c r="W329" i="1"/>
  <c r="X329" i="1" s="1"/>
  <c r="X333" i="1" s="1"/>
  <c r="N329" i="1"/>
  <c r="V327" i="1"/>
  <c r="W326" i="1"/>
  <c r="V326" i="1"/>
  <c r="W325" i="1"/>
  <c r="X325" i="1" s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X318" i="1"/>
  <c r="W318" i="1"/>
  <c r="W321" i="1" s="1"/>
  <c r="N318" i="1"/>
  <c r="W317" i="1"/>
  <c r="N317" i="1"/>
  <c r="V314" i="1"/>
  <c r="V313" i="1"/>
  <c r="W312" i="1"/>
  <c r="W313" i="1" s="1"/>
  <c r="N312" i="1"/>
  <c r="V310" i="1"/>
  <c r="W309" i="1"/>
  <c r="V309" i="1"/>
  <c r="W308" i="1"/>
  <c r="N308" i="1"/>
  <c r="V306" i="1"/>
  <c r="V305" i="1"/>
  <c r="W304" i="1"/>
  <c r="X304" i="1" s="1"/>
  <c r="N304" i="1"/>
  <c r="W303" i="1"/>
  <c r="X303" i="1" s="1"/>
  <c r="X302" i="1"/>
  <c r="X305" i="1" s="1"/>
  <c r="W302" i="1"/>
  <c r="W306" i="1" s="1"/>
  <c r="N302" i="1"/>
  <c r="V300" i="1"/>
  <c r="V299" i="1"/>
  <c r="X298" i="1"/>
  <c r="W298" i="1"/>
  <c r="N298" i="1"/>
  <c r="W297" i="1"/>
  <c r="X297" i="1" s="1"/>
  <c r="N297" i="1"/>
  <c r="W296" i="1"/>
  <c r="X296" i="1" s="1"/>
  <c r="X295" i="1"/>
  <c r="X299" i="1" s="1"/>
  <c r="W295" i="1"/>
  <c r="N295" i="1"/>
  <c r="W294" i="1"/>
  <c r="X294" i="1" s="1"/>
  <c r="N294" i="1"/>
  <c r="W293" i="1"/>
  <c r="X293" i="1" s="1"/>
  <c r="N293" i="1"/>
  <c r="X292" i="1"/>
  <c r="W292" i="1"/>
  <c r="N292" i="1"/>
  <c r="X291" i="1"/>
  <c r="W291" i="1"/>
  <c r="N291" i="1"/>
  <c r="V287" i="1"/>
  <c r="V286" i="1"/>
  <c r="X285" i="1"/>
  <c r="X286" i="1" s="1"/>
  <c r="W285" i="1"/>
  <c r="N285" i="1"/>
  <c r="V283" i="1"/>
  <c r="X282" i="1"/>
  <c r="V282" i="1"/>
  <c r="X281" i="1"/>
  <c r="W281" i="1"/>
  <c r="N281" i="1"/>
  <c r="V279" i="1"/>
  <c r="V278" i="1"/>
  <c r="X277" i="1"/>
  <c r="W277" i="1"/>
  <c r="N277" i="1"/>
  <c r="W276" i="1"/>
  <c r="N276" i="1"/>
  <c r="V274" i="1"/>
  <c r="V273" i="1"/>
  <c r="W272" i="1"/>
  <c r="M475" i="1" s="1"/>
  <c r="N272" i="1"/>
  <c r="V269" i="1"/>
  <c r="W268" i="1"/>
  <c r="V268" i="1"/>
  <c r="W267" i="1"/>
  <c r="X267" i="1" s="1"/>
  <c r="N267" i="1"/>
  <c r="W266" i="1"/>
  <c r="W269" i="1" s="1"/>
  <c r="N266" i="1"/>
  <c r="V264" i="1"/>
  <c r="V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W263" i="1" s="1"/>
  <c r="N257" i="1"/>
  <c r="W256" i="1"/>
  <c r="W264" i="1" s="1"/>
  <c r="N256" i="1"/>
  <c r="V253" i="1"/>
  <c r="V252" i="1"/>
  <c r="W251" i="1"/>
  <c r="X251" i="1" s="1"/>
  <c r="N251" i="1"/>
  <c r="W250" i="1"/>
  <c r="X250" i="1" s="1"/>
  <c r="N250" i="1"/>
  <c r="X249" i="1"/>
  <c r="X252" i="1" s="1"/>
  <c r="W249" i="1"/>
  <c r="N249" i="1"/>
  <c r="V247" i="1"/>
  <c r="V246" i="1"/>
  <c r="X245" i="1"/>
  <c r="W245" i="1"/>
  <c r="N245" i="1"/>
  <c r="X244" i="1"/>
  <c r="W244" i="1"/>
  <c r="W247" i="1" s="1"/>
  <c r="W243" i="1"/>
  <c r="X243" i="1" s="1"/>
  <c r="W241" i="1"/>
  <c r="V241" i="1"/>
  <c r="V240" i="1"/>
  <c r="X239" i="1"/>
  <c r="W239" i="1"/>
  <c r="N239" i="1"/>
  <c r="X238" i="1"/>
  <c r="W238" i="1"/>
  <c r="N238" i="1"/>
  <c r="W237" i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X230" i="1"/>
  <c r="W230" i="1"/>
  <c r="N230" i="1"/>
  <c r="W229" i="1"/>
  <c r="X229" i="1" s="1"/>
  <c r="X228" i="1"/>
  <c r="W228" i="1"/>
  <c r="W227" i="1"/>
  <c r="X227" i="1" s="1"/>
  <c r="N227" i="1"/>
  <c r="W226" i="1"/>
  <c r="X226" i="1" s="1"/>
  <c r="N226" i="1"/>
  <c r="X225" i="1"/>
  <c r="X234" i="1" s="1"/>
  <c r="W225" i="1"/>
  <c r="N225" i="1"/>
  <c r="V223" i="1"/>
  <c r="V222" i="1"/>
  <c r="X221" i="1"/>
  <c r="W221" i="1"/>
  <c r="N221" i="1"/>
  <c r="X220" i="1"/>
  <c r="W220" i="1"/>
  <c r="N220" i="1"/>
  <c r="W219" i="1"/>
  <c r="X219" i="1" s="1"/>
  <c r="N219" i="1"/>
  <c r="W218" i="1"/>
  <c r="X218" i="1" s="1"/>
  <c r="N218" i="1"/>
  <c r="W216" i="1"/>
  <c r="V216" i="1"/>
  <c r="W215" i="1"/>
  <c r="V215" i="1"/>
  <c r="W214" i="1"/>
  <c r="X214" i="1" s="1"/>
  <c r="X215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X196" i="1"/>
  <c r="W196" i="1"/>
  <c r="N196" i="1"/>
  <c r="V193" i="1"/>
  <c r="V192" i="1"/>
  <c r="W191" i="1"/>
  <c r="X191" i="1" s="1"/>
  <c r="N191" i="1"/>
  <c r="W190" i="1"/>
  <c r="N190" i="1"/>
  <c r="V188" i="1"/>
  <c r="V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X176" i="1"/>
  <c r="W176" i="1"/>
  <c r="W175" i="1"/>
  <c r="X175" i="1" s="1"/>
  <c r="N175" i="1"/>
  <c r="X174" i="1"/>
  <c r="W174" i="1"/>
  <c r="N174" i="1"/>
  <c r="X173" i="1"/>
  <c r="W173" i="1"/>
  <c r="W172" i="1"/>
  <c r="X172" i="1" s="1"/>
  <c r="N172" i="1"/>
  <c r="X171" i="1"/>
  <c r="W171" i="1"/>
  <c r="W170" i="1"/>
  <c r="W188" i="1" s="1"/>
  <c r="N170" i="1"/>
  <c r="V168" i="1"/>
  <c r="W167" i="1"/>
  <c r="V167" i="1"/>
  <c r="X166" i="1"/>
  <c r="W166" i="1"/>
  <c r="N166" i="1"/>
  <c r="W165" i="1"/>
  <c r="X165" i="1" s="1"/>
  <c r="N165" i="1"/>
  <c r="X164" i="1"/>
  <c r="W164" i="1"/>
  <c r="N164" i="1"/>
  <c r="X163" i="1"/>
  <c r="X167" i="1" s="1"/>
  <c r="W163" i="1"/>
  <c r="N163" i="1"/>
  <c r="V161" i="1"/>
  <c r="V160" i="1"/>
  <c r="X159" i="1"/>
  <c r="W159" i="1"/>
  <c r="N159" i="1"/>
  <c r="X158" i="1"/>
  <c r="X160" i="1" s="1"/>
  <c r="W158" i="1"/>
  <c r="W160" i="1" s="1"/>
  <c r="W156" i="1"/>
  <c r="V156" i="1"/>
  <c r="X155" i="1"/>
  <c r="W155" i="1"/>
  <c r="V155" i="1"/>
  <c r="W154" i="1"/>
  <c r="X154" i="1" s="1"/>
  <c r="N154" i="1"/>
  <c r="X153" i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X144" i="1"/>
  <c r="W144" i="1"/>
  <c r="N144" i="1"/>
  <c r="W143" i="1"/>
  <c r="X143" i="1" s="1"/>
  <c r="N143" i="1"/>
  <c r="X142" i="1"/>
  <c r="W142" i="1"/>
  <c r="N142" i="1"/>
  <c r="X141" i="1"/>
  <c r="W141" i="1"/>
  <c r="W149" i="1" s="1"/>
  <c r="N141" i="1"/>
  <c r="V138" i="1"/>
  <c r="V137" i="1"/>
  <c r="X136" i="1"/>
  <c r="W136" i="1"/>
  <c r="N136" i="1"/>
  <c r="X135" i="1"/>
  <c r="W135" i="1"/>
  <c r="N135" i="1"/>
  <c r="W134" i="1"/>
  <c r="G475" i="1" s="1"/>
  <c r="N134" i="1"/>
  <c r="V130" i="1"/>
  <c r="V129" i="1"/>
  <c r="W128" i="1"/>
  <c r="W129" i="1" s="1"/>
  <c r="N128" i="1"/>
  <c r="X127" i="1"/>
  <c r="W127" i="1"/>
  <c r="N127" i="1"/>
  <c r="X126" i="1"/>
  <c r="W126" i="1"/>
  <c r="V123" i="1"/>
  <c r="V122" i="1"/>
  <c r="X121" i="1"/>
  <c r="W121" i="1"/>
  <c r="X120" i="1"/>
  <c r="W120" i="1"/>
  <c r="N120" i="1"/>
  <c r="X119" i="1"/>
  <c r="W119" i="1"/>
  <c r="W118" i="1"/>
  <c r="W122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X110" i="1"/>
  <c r="W110" i="1"/>
  <c r="W109" i="1"/>
  <c r="X109" i="1" s="1"/>
  <c r="X108" i="1"/>
  <c r="W108" i="1"/>
  <c r="N108" i="1"/>
  <c r="X107" i="1"/>
  <c r="W107" i="1"/>
  <c r="X106" i="1"/>
  <c r="W106" i="1"/>
  <c r="X105" i="1"/>
  <c r="W105" i="1"/>
  <c r="W115" i="1" s="1"/>
  <c r="V103" i="1"/>
  <c r="V102" i="1"/>
  <c r="W101" i="1"/>
  <c r="X101" i="1" s="1"/>
  <c r="X100" i="1"/>
  <c r="W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W93" i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89" i="1" s="1"/>
  <c r="V80" i="1"/>
  <c r="V79" i="1"/>
  <c r="X78" i="1"/>
  <c r="W78" i="1"/>
  <c r="N78" i="1"/>
  <c r="X77" i="1"/>
  <c r="W77" i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X63" i="1"/>
  <c r="X79" i="1" s="1"/>
  <c r="W63" i="1"/>
  <c r="W79" i="1" s="1"/>
  <c r="V60" i="1"/>
  <c r="V59" i="1"/>
  <c r="W58" i="1"/>
  <c r="X58" i="1" s="1"/>
  <c r="X57" i="1"/>
  <c r="W57" i="1"/>
  <c r="N57" i="1"/>
  <c r="X56" i="1"/>
  <c r="X59" i="1" s="1"/>
  <c r="W56" i="1"/>
  <c r="W59" i="1" s="1"/>
  <c r="X55" i="1"/>
  <c r="W55" i="1"/>
  <c r="D475" i="1" s="1"/>
  <c r="N55" i="1"/>
  <c r="W52" i="1"/>
  <c r="V52" i="1"/>
  <c r="W51" i="1"/>
  <c r="V51" i="1"/>
  <c r="X50" i="1"/>
  <c r="W50" i="1"/>
  <c r="N50" i="1"/>
  <c r="X49" i="1"/>
  <c r="X51" i="1" s="1"/>
  <c r="W49" i="1"/>
  <c r="C475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X29" i="1" s="1"/>
  <c r="N29" i="1"/>
  <c r="X28" i="1"/>
  <c r="W28" i="1"/>
  <c r="N28" i="1"/>
  <c r="X27" i="1"/>
  <c r="W27" i="1"/>
  <c r="N27" i="1"/>
  <c r="X26" i="1"/>
  <c r="X32" i="1" s="1"/>
  <c r="W26" i="1"/>
  <c r="W32" i="1" s="1"/>
  <c r="N26" i="1"/>
  <c r="V24" i="1"/>
  <c r="V465" i="1" s="1"/>
  <c r="V23" i="1"/>
  <c r="X22" i="1"/>
  <c r="X23" i="1" s="1"/>
  <c r="W22" i="1"/>
  <c r="W467" i="1" s="1"/>
  <c r="N22" i="1"/>
  <c r="H10" i="1"/>
  <c r="A9" i="1"/>
  <c r="A10" i="1" s="1"/>
  <c r="D7" i="1"/>
  <c r="O6" i="1"/>
  <c r="N2" i="1"/>
  <c r="X102" i="1" l="1"/>
  <c r="X114" i="1"/>
  <c r="F9" i="1"/>
  <c r="F10" i="1"/>
  <c r="W33" i="1"/>
  <c r="W114" i="1"/>
  <c r="W138" i="1"/>
  <c r="W150" i="1"/>
  <c r="W211" i="1"/>
  <c r="W372" i="1"/>
  <c r="X370" i="1"/>
  <c r="X371" i="1" s="1"/>
  <c r="W378" i="1"/>
  <c r="H9" i="1"/>
  <c r="V469" i="1"/>
  <c r="W24" i="1"/>
  <c r="X82" i="1"/>
  <c r="X89" i="1" s="1"/>
  <c r="W90" i="1"/>
  <c r="X118" i="1"/>
  <c r="X122" i="1" s="1"/>
  <c r="X128" i="1"/>
  <c r="X129" i="1" s="1"/>
  <c r="X134" i="1"/>
  <c r="X137" i="1" s="1"/>
  <c r="W137" i="1"/>
  <c r="W168" i="1"/>
  <c r="X170" i="1"/>
  <c r="X187" i="1" s="1"/>
  <c r="W223" i="1"/>
  <c r="X246" i="1"/>
  <c r="X257" i="1"/>
  <c r="W273" i="1"/>
  <c r="W278" i="1"/>
  <c r="W279" i="1"/>
  <c r="X276" i="1"/>
  <c r="X278" i="1" s="1"/>
  <c r="W282" i="1"/>
  <c r="W283" i="1"/>
  <c r="W299" i="1"/>
  <c r="N475" i="1"/>
  <c r="W300" i="1"/>
  <c r="W305" i="1"/>
  <c r="W310" i="1"/>
  <c r="X308" i="1"/>
  <c r="X309" i="1" s="1"/>
  <c r="O475" i="1"/>
  <c r="X317" i="1"/>
  <c r="X321" i="1" s="1"/>
  <c r="W322" i="1"/>
  <c r="W333" i="1"/>
  <c r="X376" i="1"/>
  <c r="R475" i="1"/>
  <c r="W418" i="1"/>
  <c r="X427" i="1"/>
  <c r="X431" i="1" s="1"/>
  <c r="W432" i="1"/>
  <c r="W448" i="1"/>
  <c r="X446" i="1"/>
  <c r="X448" i="1" s="1"/>
  <c r="W459" i="1"/>
  <c r="W458" i="1"/>
  <c r="T475" i="1"/>
  <c r="W464" i="1"/>
  <c r="X462" i="1"/>
  <c r="X463" i="1" s="1"/>
  <c r="H475" i="1"/>
  <c r="J9" i="1"/>
  <c r="W23" i="1"/>
  <c r="W60" i="1"/>
  <c r="W103" i="1"/>
  <c r="F475" i="1"/>
  <c r="W130" i="1"/>
  <c r="I475" i="1"/>
  <c r="W187" i="1"/>
  <c r="W192" i="1"/>
  <c r="W193" i="1"/>
  <c r="X190" i="1"/>
  <c r="X192" i="1" s="1"/>
  <c r="J475" i="1"/>
  <c r="W212" i="1"/>
  <c r="X222" i="1"/>
  <c r="W252" i="1"/>
  <c r="L475" i="1"/>
  <c r="X256" i="1"/>
  <c r="W371" i="1"/>
  <c r="X378" i="1"/>
  <c r="X417" i="1"/>
  <c r="S475" i="1"/>
  <c r="W443" i="1"/>
  <c r="B475" i="1"/>
  <c r="W466" i="1"/>
  <c r="W468" i="1" s="1"/>
  <c r="E475" i="1"/>
  <c r="W80" i="1"/>
  <c r="X149" i="1"/>
  <c r="W161" i="1"/>
  <c r="X211" i="1"/>
  <c r="W235" i="1"/>
  <c r="W234" i="1"/>
  <c r="W240" i="1"/>
  <c r="X237" i="1"/>
  <c r="X240" i="1" s="1"/>
  <c r="W253" i="1"/>
  <c r="W274" i="1"/>
  <c r="X272" i="1"/>
  <c r="X273" i="1" s="1"/>
  <c r="W286" i="1"/>
  <c r="W287" i="1"/>
  <c r="W314" i="1"/>
  <c r="X312" i="1"/>
  <c r="X313" i="1" s="1"/>
  <c r="W334" i="1"/>
  <c r="P475" i="1"/>
  <c r="W360" i="1"/>
  <c r="W361" i="1"/>
  <c r="X347" i="1"/>
  <c r="X360" i="1" s="1"/>
  <c r="W383" i="1"/>
  <c r="X381" i="1"/>
  <c r="X383" i="1" s="1"/>
  <c r="X399" i="1"/>
  <c r="X443" i="1"/>
  <c r="W453" i="1"/>
  <c r="Q475" i="1"/>
  <c r="W222" i="1"/>
  <c r="W246" i="1"/>
  <c r="W399" i="1"/>
  <c r="W417" i="1"/>
  <c r="W454" i="1"/>
  <c r="X266" i="1"/>
  <c r="X268" i="1" s="1"/>
  <c r="X324" i="1"/>
  <c r="X326" i="1" s="1"/>
  <c r="X342" i="1"/>
  <c r="X344" i="1" s="1"/>
  <c r="W345" i="1"/>
  <c r="X434" i="1"/>
  <c r="X436" i="1" s="1"/>
  <c r="X451" i="1"/>
  <c r="X453" i="1" s="1"/>
  <c r="W469" i="1" l="1"/>
  <c r="X263" i="1"/>
  <c r="X470" i="1" s="1"/>
  <c r="W465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<sst xmlns="http://schemas.openxmlformats.org/spreadsheetml/2006/main" count="1968" uniqueCount="671">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</sst>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0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46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8" t="s">
        <v>8</v>
      </c>
      <c r="B5" s="351"/>
      <c r="C5" s="352"/>
      <c r="D5" s="342"/>
      <c r="E5" s="344"/>
      <c r="F5" s="603" t="s">
        <v>9</v>
      </c>
      <c r="G5" s="352"/>
      <c r="H5" s="342"/>
      <c r="I5" s="343"/>
      <c r="J5" s="343"/>
      <c r="K5" s="343"/>
      <c r="L5" s="344"/>
      <c r="N5" s="24" t="s">
        <v>10</v>
      </c>
      <c r="O5" s="544">
        <v>45260</v>
      </c>
      <c r="P5" s="405"/>
      <c r="R5" s="632" t="s">
        <v>11</v>
      </c>
      <c r="S5" s="371"/>
      <c r="T5" s="484" t="s">
        <v>12</v>
      </c>
      <c r="U5" s="405"/>
      <c r="Z5" s="51"/>
      <c r="AA5" s="51"/>
      <c r="AB5" s="51"/>
    </row>
    <row r="6" spans="1:29" s="303" customFormat="1" ht="24" customHeight="1" x14ac:dyDescent="0.2">
      <c r="A6" s="448" t="s">
        <v>13</v>
      </c>
      <c r="B6" s="351"/>
      <c r="C6" s="352"/>
      <c r="D6" s="568" t="s">
        <v>14</v>
      </c>
      <c r="E6" s="569"/>
      <c r="F6" s="569"/>
      <c r="G6" s="569"/>
      <c r="H6" s="569"/>
      <c r="I6" s="569"/>
      <c r="J6" s="569"/>
      <c r="K6" s="569"/>
      <c r="L6" s="405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Четверг</v>
      </c>
      <c r="P6" s="316"/>
      <c r="R6" s="370" t="s">
        <v>16</v>
      </c>
      <c r="S6" s="371"/>
      <c r="T6" s="489" t="s">
        <v>17</v>
      </c>
      <c r="U6" s="35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1"/>
      <c r="T7" s="490"/>
      <c r="U7" s="491"/>
      <c r="Z7" s="51"/>
      <c r="AA7" s="51"/>
      <c r="AB7" s="51"/>
    </row>
    <row r="8" spans="1:29" s="303" customFormat="1" ht="25.5" customHeight="1" x14ac:dyDescent="0.2">
      <c r="A8" s="639" t="s">
        <v>18</v>
      </c>
      <c r="B8" s="324"/>
      <c r="C8" s="325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4">
        <v>0.45833333333333331</v>
      </c>
      <c r="P8" s="405"/>
      <c r="R8" s="320"/>
      <c r="S8" s="371"/>
      <c r="T8" s="490"/>
      <c r="U8" s="491"/>
      <c r="Z8" s="51"/>
      <c r="AA8" s="51"/>
      <c r="AB8" s="51"/>
    </row>
    <row r="9" spans="1:29" s="303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6"/>
      <c r="E9" s="327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4"/>
      <c r="P9" s="405"/>
      <c r="R9" s="320"/>
      <c r="S9" s="371"/>
      <c r="T9" s="492"/>
      <c r="U9" s="493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6"/>
      <c r="E10" s="327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4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4"/>
      <c r="P10" s="405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600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4"/>
      <c r="P12" s="513"/>
      <c r="Q12" s="23"/>
      <c r="S12" s="24"/>
      <c r="T12" s="417"/>
      <c r="U12" s="320"/>
      <c r="Z12" s="51"/>
      <c r="AA12" s="51"/>
      <c r="AB12" s="51"/>
    </row>
    <row r="13" spans="1:29" s="303" customFormat="1" ht="23.25" customHeight="1" x14ac:dyDescent="0.2">
      <c r="A13" s="600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600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28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0" t="s">
        <v>34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3" t="s">
        <v>37</v>
      </c>
      <c r="D17" s="353" t="s">
        <v>38</v>
      </c>
      <c r="E17" s="428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7"/>
      <c r="P17" s="427"/>
      <c r="Q17" s="427"/>
      <c r="R17" s="428"/>
      <c r="S17" s="638" t="s">
        <v>48</v>
      </c>
      <c r="T17" s="352"/>
      <c r="U17" s="353" t="s">
        <v>49</v>
      </c>
      <c r="V17" s="353" t="s">
        <v>50</v>
      </c>
      <c r="W17" s="363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5" t="s">
        <v>56</v>
      </c>
    </row>
    <row r="18" spans="1:53" ht="14.25" customHeight="1" x14ac:dyDescent="0.2">
      <c r="A18" s="354"/>
      <c r="B18" s="354"/>
      <c r="C18" s="354"/>
      <c r="D18" s="429"/>
      <c r="E18" s="431"/>
      <c r="F18" s="354"/>
      <c r="G18" s="354"/>
      <c r="H18" s="354"/>
      <c r="I18" s="354"/>
      <c r="J18" s="354"/>
      <c r="K18" s="354"/>
      <c r="L18" s="354"/>
      <c r="M18" s="354"/>
      <c r="N18" s="429"/>
      <c r="O18" s="430"/>
      <c r="P18" s="430"/>
      <c r="Q18" s="430"/>
      <c r="R18" s="431"/>
      <c r="S18" s="304" t="s">
        <v>57</v>
      </c>
      <c r="T18" s="304" t="s">
        <v>58</v>
      </c>
      <c r="U18" s="354"/>
      <c r="V18" s="354"/>
      <c r="W18" s="364"/>
      <c r="X18" s="354"/>
      <c r="Y18" s="546"/>
      <c r="Z18" s="546"/>
      <c r="AA18" s="386"/>
      <c r="AB18" s="387"/>
      <c r="AC18" s="388"/>
      <c r="AD18" s="451"/>
      <c r="BA18" s="320"/>
    </row>
    <row r="19" spans="1:53" ht="27.75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0</v>
      </c>
      <c r="W52" s="312">
        <f>IFERROR(SUM(W49:W50),"0")</f>
        <v>0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3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6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9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5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8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8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2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9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2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3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8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7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6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9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5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4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5" t="s">
        <v>236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5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4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7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1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1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0</v>
      </c>
      <c r="W219" s="311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0</v>
      </c>
      <c r="W222" s="312">
        <f>IFERROR(W218/H218,"0")+IFERROR(W219/H219,"0")+IFERROR(W220/H220,"0")+IFERROR(W221/H221,"0")</f>
        <v>0</v>
      </c>
      <c r="X222" s="312">
        <f>IFERROR(IF(X218="",0,X218),"0")+IFERROR(IF(X219="",0,X219),"0")+IFERROR(IF(X220="",0,X220),"0")+IFERROR(IF(X221="",0,X221),"0")</f>
        <v>0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0</v>
      </c>
      <c r="W223" s="312">
        <f>IFERROR(SUM(W218:W221),"0")</f>
        <v>0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2000</v>
      </c>
      <c r="W225" s="311">
        <f t="shared" ref="W225:W233" si="12">IFERROR(IF(V225="",0,CEILING((V225/$H225),1)*$H225),"")</f>
        <v>2000.6999999999998</v>
      </c>
      <c r="X225" s="36">
        <f>IFERROR(IF(W225=0,"",ROUNDUP(W225/H225,0)*0.02175),"")</f>
        <v>5.3722499999999993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4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5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246.9135802469136</v>
      </c>
      <c r="W234" s="312">
        <f>IFERROR(W225/H225,"0")+IFERROR(W226/H226,"0")+IFERROR(W227/H227,"0")+IFERROR(W228/H228,"0")+IFERROR(W229/H229,"0")+IFERROR(W230/H230,"0")+IFERROR(W231/H231,"0")+IFERROR(W232/H232,"0")+IFERROR(W233/H233,"0")</f>
        <v>247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5.3722499999999993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2000</v>
      </c>
      <c r="W235" s="312">
        <f>IFERROR(SUM(W225:W233),"0")</f>
        <v>2000.6999999999998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0</v>
      </c>
      <c r="W238" s="311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0</v>
      </c>
      <c r="W240" s="312">
        <f>IFERROR(W237/H237,"0")+IFERROR(W238/H238,"0")+IFERROR(W239/H239,"0")</f>
        <v>0</v>
      </c>
      <c r="X240" s="312">
        <f>IFERROR(IF(X237="",0,X237),"0")+IFERROR(IF(X238="",0,X238),"0")+IFERROR(IF(X239="",0,X239),"0")</f>
        <v>0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0</v>
      </c>
      <c r="W241" s="312">
        <f>IFERROR(SUM(W237:W239),"0")</f>
        <v>0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6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0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0</v>
      </c>
      <c r="W256" s="311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5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0</v>
      </c>
      <c r="W264" s="312">
        <f>IFERROR(SUM(W256:W262),"0")</f>
        <v>0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5" t="s">
        <v>432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0</v>
      </c>
      <c r="W291" s="311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3750</v>
      </c>
      <c r="W293" s="311">
        <f t="shared" si="14"/>
        <v>3750</v>
      </c>
      <c r="X293" s="36">
        <f>IFERROR(IF(W293=0,"",ROUNDUP(W293/H293,0)*0.02175),"")</f>
        <v>5.4375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3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250</v>
      </c>
      <c r="W299" s="312">
        <f>IFERROR(W291/H291,"0")+IFERROR(W292/H292,"0")+IFERROR(W293/H293,"0")+IFERROR(W294/H294,"0")+IFERROR(W295/H295,"0")+IFERROR(W296/H296,"0")+IFERROR(W297/H297,"0")+IFERROR(W298/H298,"0")</f>
        <v>250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5.4375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3750</v>
      </c>
      <c r="W300" s="312">
        <f>IFERROR(SUM(W291:W298),"0")</f>
        <v>3750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9650</v>
      </c>
      <c r="W302" s="311">
        <f>IFERROR(IF(V302="",0,CEILING((V302/$H302),1)*$H302),"")</f>
        <v>9660</v>
      </c>
      <c r="X302" s="36">
        <f>IFERROR(IF(W302=0,"",ROUNDUP(W302/H302,0)*0.02175),"")</f>
        <v>14.007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4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643.33333333333337</v>
      </c>
      <c r="W305" s="312">
        <f>IFERROR(W302/H302,"0")+IFERROR(W303/H303,"0")+IFERROR(W304/H304,"0")</f>
        <v>644</v>
      </c>
      <c r="X305" s="312">
        <f>IFERROR(IF(X302="",0,X302),"0")+IFERROR(IF(X303="",0,X303),"0")+IFERROR(IF(X304="",0,X304),"0")</f>
        <v>14.007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9650</v>
      </c>
      <c r="W306" s="312">
        <f>IFERROR(SUM(W302:W304),"0")</f>
        <v>9660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5" t="s">
        <v>482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66"/>
      <c r="P339" s="366"/>
      <c r="Q339" s="366"/>
      <c r="R339" s="366"/>
      <c r="S339" s="366"/>
      <c r="T339" s="366"/>
      <c r="U339" s="366"/>
      <c r="V339" s="366"/>
      <c r="W339" s="366"/>
      <c r="X339" s="366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69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0</v>
      </c>
      <c r="W361" s="312">
        <f>IFERROR(SUM(W347:W359),"0")</f>
        <v>0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5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1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5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4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0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6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0</v>
      </c>
      <c r="W392" s="311">
        <f t="shared" ref="W392:W398" si="17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2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0</v>
      </c>
      <c r="W399" s="312">
        <f>IFERROR(W392/H392,"0")+IFERROR(W393/H393,"0")+IFERROR(W394/H394,"0")+IFERROR(W395/H395,"0")+IFERROR(W396/H396,"0")+IFERROR(W397/H397,"0")+IFERROR(W398/H398,"0")</f>
        <v>0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0</v>
      </c>
      <c r="W400" s="312">
        <f>IFERROR(SUM(W392:W398),"0")</f>
        <v>0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5" t="s">
        <v>569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0</v>
      </c>
      <c r="W418" s="312">
        <f>IFERROR(SUM(W408:W416),"0")</f>
        <v>0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0</v>
      </c>
      <c r="W420" s="311">
        <f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0</v>
      </c>
      <c r="W422" s="312">
        <f>IFERROR(W420/H420,"0")+IFERROR(W421/H421,"0")</f>
        <v>0</v>
      </c>
      <c r="X422" s="312">
        <f>IFERROR(IF(X420="",0,X420),"0")+IFERROR(IF(X421="",0,X421),"0")</f>
        <v>0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0</v>
      </c>
      <c r="W423" s="312">
        <f>IFERROR(SUM(W420:W421),"0")</f>
        <v>0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3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1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5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0</v>
      </c>
      <c r="W431" s="312">
        <f>IFERROR(W425/H425,"0")+IFERROR(W426/H426,"0")+IFERROR(W427/H427,"0")+IFERROR(W428/H428,"0")+IFERROR(W429/H429,"0")+IFERROR(W430/H430,"0")</f>
        <v>0</v>
      </c>
      <c r="X431" s="312">
        <f>IFERROR(IF(X425="",0,X425),"0")+IFERROR(IF(X426="",0,X426),"0")+IFERROR(IF(X427="",0,X427),"0")+IFERROR(IF(X428="",0,X428),"0")+IFERROR(IF(X429="",0,X429),"0")+IFERROR(IF(X430="",0,X430),"0")</f>
        <v>0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0</v>
      </c>
      <c r="W432" s="312">
        <f>IFERROR(SUM(W425:W430),"0")</f>
        <v>0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5" t="s">
        <v>611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19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5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20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7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3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0</v>
      </c>
      <c r="W452" s="311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0</v>
      </c>
      <c r="W454" s="312">
        <f>IFERROR(SUM(W451:W452),"0")</f>
        <v>0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5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548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15400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15410.7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15966.577777777777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15977.646000000001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24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24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1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16566.577777777777</v>
      </c>
      <c r="W468" s="312">
        <f>GrossWeightTotalR+PalletQtyTotalR*25</f>
        <v>16577.646000000001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1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1140.2469135802471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1141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1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24.816749999999999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7" t="s">
        <v>59</v>
      </c>
      <c r="C472" s="347" t="s">
        <v>93</v>
      </c>
      <c r="D472" s="631"/>
      <c r="E472" s="631"/>
      <c r="F472" s="402"/>
      <c r="G472" s="347" t="s">
        <v>236</v>
      </c>
      <c r="H472" s="631"/>
      <c r="I472" s="631"/>
      <c r="J472" s="631"/>
      <c r="K472" s="631"/>
      <c r="L472" s="631"/>
      <c r="M472" s="402"/>
      <c r="N472" s="347" t="s">
        <v>432</v>
      </c>
      <c r="O472" s="402"/>
      <c r="P472" s="347" t="s">
        <v>482</v>
      </c>
      <c r="Q472" s="402"/>
      <c r="R472" s="307" t="s">
        <v>569</v>
      </c>
      <c r="S472" s="347" t="s">
        <v>611</v>
      </c>
      <c r="T472" s="402"/>
      <c r="U472" s="308"/>
      <c r="Z472" s="52"/>
      <c r="AC472" s="308"/>
    </row>
    <row r="473" spans="1:29" ht="14.25" customHeight="1" thickTop="1" x14ac:dyDescent="0.2">
      <c r="A473" s="381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8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8"/>
      <c r="Z473" s="52"/>
      <c r="AC473" s="308"/>
    </row>
    <row r="474" spans="1:29" ht="13.5" customHeight="1" thickBot="1" x14ac:dyDescent="0.25">
      <c r="A474" s="382"/>
      <c r="B474" s="348"/>
      <c r="C474" s="348"/>
      <c r="D474" s="348"/>
      <c r="E474" s="348"/>
      <c r="F474" s="348"/>
      <c r="G474" s="348"/>
      <c r="H474" s="348"/>
      <c r="I474" s="348"/>
      <c r="J474" s="348"/>
      <c r="K474" s="308"/>
      <c r="L474" s="348"/>
      <c r="M474" s="348"/>
      <c r="N474" s="348"/>
      <c r="O474" s="348"/>
      <c r="P474" s="348"/>
      <c r="Q474" s="348"/>
      <c r="R474" s="348"/>
      <c r="S474" s="348"/>
      <c r="T474" s="348"/>
      <c r="U474" s="308"/>
      <c r="Z474" s="52"/>
      <c r="AC474" s="308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0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2000.6999999999998</v>
      </c>
      <c r="K475" s="308"/>
      <c r="L475" s="46">
        <f>IFERROR(W256*1,"0")+IFERROR(W257*1,"0")+IFERROR(W258*1,"0")+IFERROR(W259*1,"0")+IFERROR(W260*1,"0")+IFERROR(W261*1,"0")+IFERROR(W262*1,"0")+IFERROR(W266*1,"0")+IFERROR(W267*1,"0")</f>
        <v>0</v>
      </c>
      <c r="M475" s="46">
        <f>IFERROR(W272*1,"0")+IFERROR(W276*1,"0")+IFERROR(W277*1,"0")+IFERROR(W281*1,"0")+IFERROR(W285*1,"0")</f>
        <v>0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13410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46">
        <f>IFERROR(W387*1,"0")+IFERROR(W388*1,"0")+IFERROR(W392*1,"0")+IFERROR(W393*1,"0")+IFERROR(W394*1,"0")+IFERROR(W395*1,"0")+IFERROR(W396*1,"0")+IFERROR(W397*1,"0")+IFERROR(W398*1,"0")+IFERROR(W402*1,"0")</f>
        <v>0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S475" s="46">
        <f>IFERROR(W441*1,"0")+IFERROR(W442*1,"0")+IFERROR(W446*1,"0")+IFERROR(W447*1,"0")+IFERROR(W451*1,"0")+IFERROR(W452*1,"0")+IFERROR(W456*1,"0")+IFERROR(W457*1,"0")</f>
        <v>0</v>
      </c>
      <c r="T475" s="46">
        <f>IFERROR(W462*1,"0")</f>
        <v>0</v>
      </c>
      <c r="U475" s="308"/>
      <c r="Z475" s="52"/>
      <c r="AC475" s="308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P1:R1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59:M60"/>
    <mergeCell ref="Y17:Y18"/>
    <mergeCell ref="D293:E293"/>
    <mergeCell ref="A8:C8"/>
    <mergeCell ref="N138:T138"/>
    <mergeCell ref="D97:E97"/>
    <mergeCell ref="N180:R180"/>
    <mergeCell ref="D395:E395"/>
    <mergeCell ref="N361:T361"/>
    <mergeCell ref="N272:R272"/>
    <mergeCell ref="A10:C10"/>
    <mergeCell ref="N182:R182"/>
    <mergeCell ref="D184:E184"/>
    <mergeCell ref="N84:R84"/>
    <mergeCell ref="N249:R249"/>
    <mergeCell ref="N320:R320"/>
    <mergeCell ref="D121:E121"/>
    <mergeCell ref="S473:S474"/>
    <mergeCell ref="N372:T372"/>
    <mergeCell ref="D95:E95"/>
    <mergeCell ref="N310:T310"/>
    <mergeCell ref="D331:E331"/>
    <mergeCell ref="A406:X406"/>
    <mergeCell ref="M473:M474"/>
    <mergeCell ref="A139:X139"/>
    <mergeCell ref="D57:E57"/>
    <mergeCell ref="D355:E355"/>
    <mergeCell ref="C472:F472"/>
    <mergeCell ref="D408:E408"/>
    <mergeCell ref="N458:T458"/>
    <mergeCell ref="G472:M472"/>
    <mergeCell ref="J9:L9"/>
    <mergeCell ref="R5:S5"/>
    <mergeCell ref="N27:R27"/>
    <mergeCell ref="N83:R83"/>
    <mergeCell ref="N325:R325"/>
    <mergeCell ref="N154:R154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266:E266"/>
    <mergeCell ref="S17:T17"/>
    <mergeCell ref="N449:T449"/>
    <mergeCell ref="N136:R136"/>
    <mergeCell ref="N312:R312"/>
    <mergeCell ref="D244:E244"/>
    <mergeCell ref="A424:X424"/>
    <mergeCell ref="N321:T321"/>
    <mergeCell ref="D342:E342"/>
    <mergeCell ref="D171:E171"/>
    <mergeCell ref="N326:T326"/>
    <mergeCell ref="D336:E336"/>
    <mergeCell ref="N150:T150"/>
    <mergeCell ref="N259:R259"/>
    <mergeCell ref="N324:R324"/>
    <mergeCell ref="D196:E196"/>
    <mergeCell ref="N261:R261"/>
    <mergeCell ref="N388:R388"/>
    <mergeCell ref="N441:R441"/>
    <mergeCell ref="D120:E120"/>
    <mergeCell ref="N297:R297"/>
    <mergeCell ref="N435:R435"/>
    <mergeCell ref="A195:X195"/>
    <mergeCell ref="F17:F18"/>
    <mergeCell ref="O5:P5"/>
    <mergeCell ref="D107:E107"/>
    <mergeCell ref="D163:E163"/>
    <mergeCell ref="N384:T384"/>
    <mergeCell ref="A116:X116"/>
    <mergeCell ref="N185:R185"/>
    <mergeCell ref="A53:X53"/>
    <mergeCell ref="A13:L13"/>
    <mergeCell ref="A19:X19"/>
    <mergeCell ref="N88:R88"/>
    <mergeCell ref="A15:L15"/>
    <mergeCell ref="A48:X48"/>
    <mergeCell ref="N23:T23"/>
    <mergeCell ref="N437:T437"/>
    <mergeCell ref="A169:X169"/>
    <mergeCell ref="N431:T431"/>
    <mergeCell ref="D452:E452"/>
    <mergeCell ref="A461:X461"/>
    <mergeCell ref="N333:T333"/>
    <mergeCell ref="A162:X162"/>
    <mergeCell ref="N137:T137"/>
    <mergeCell ref="A40:M41"/>
    <mergeCell ref="D218:E218"/>
    <mergeCell ref="N375:R375"/>
    <mergeCell ref="N204:R204"/>
    <mergeCell ref="A51:M52"/>
    <mergeCell ref="N141:R141"/>
    <mergeCell ref="A335:X335"/>
    <mergeCell ref="N377:R377"/>
    <mergeCell ref="A367:M368"/>
    <mergeCell ref="N233:R233"/>
    <mergeCell ref="D249:E249"/>
    <mergeCell ref="D276:E276"/>
    <mergeCell ref="D105:E105"/>
    <mergeCell ref="D170:E170"/>
    <mergeCell ref="N72:R72"/>
    <mergeCell ref="N143:R143"/>
    <mergeCell ref="F5:G5"/>
    <mergeCell ref="A14:L14"/>
    <mergeCell ref="N251:R251"/>
    <mergeCell ref="A47:X47"/>
    <mergeCell ref="D430:E430"/>
    <mergeCell ref="D175:E175"/>
    <mergeCell ref="T473:T474"/>
    <mergeCell ref="N82:R82"/>
    <mergeCell ref="T11:U11"/>
    <mergeCell ref="D392:E392"/>
    <mergeCell ref="N473:N474"/>
    <mergeCell ref="A401:X401"/>
    <mergeCell ref="D221:E221"/>
    <mergeCell ref="N436:T436"/>
    <mergeCell ref="D457:E457"/>
    <mergeCell ref="N57:R57"/>
    <mergeCell ref="A122:M123"/>
    <mergeCell ref="N293:R293"/>
    <mergeCell ref="D165:E165"/>
    <mergeCell ref="N317:R317"/>
    <mergeCell ref="N146:R146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D243:E243"/>
    <mergeCell ref="N420:R420"/>
    <mergeCell ref="N110:R110"/>
    <mergeCell ref="N149:T149"/>
    <mergeCell ref="D99:E99"/>
    <mergeCell ref="D397:E397"/>
    <mergeCell ref="N314:T314"/>
    <mergeCell ref="N241:T241"/>
    <mergeCell ref="N164:R164"/>
    <mergeCell ref="N291:R291"/>
    <mergeCell ref="A189:X189"/>
    <mergeCell ref="N80:T80"/>
    <mergeCell ref="D101:E101"/>
    <mergeCell ref="N430:R430"/>
    <mergeCell ref="N230:R230"/>
    <mergeCell ref="O8:P8"/>
    <mergeCell ref="A299:M300"/>
    <mergeCell ref="N69:R69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403:T403"/>
    <mergeCell ref="N378:T378"/>
    <mergeCell ref="N209:R209"/>
    <mergeCell ref="D76:E76"/>
    <mergeCell ref="D29:E29"/>
    <mergeCell ref="N319:R319"/>
    <mergeCell ref="N370:R370"/>
    <mergeCell ref="D49:E49"/>
    <mergeCell ref="D6:L6"/>
    <mergeCell ref="N103:T103"/>
    <mergeCell ref="O13:P13"/>
    <mergeCell ref="B473:B474"/>
    <mergeCell ref="N250:R250"/>
    <mergeCell ref="N201:R201"/>
    <mergeCell ref="D473:D474"/>
    <mergeCell ref="D318:E318"/>
    <mergeCell ref="F473:F474"/>
    <mergeCell ref="N237:R237"/>
    <mergeCell ref="A417:M418"/>
    <mergeCell ref="A246:M247"/>
    <mergeCell ref="D84:E84"/>
    <mergeCell ref="N277:R277"/>
    <mergeCell ref="N203:R203"/>
    <mergeCell ref="D22:E22"/>
    <mergeCell ref="D320:E320"/>
    <mergeCell ref="D447:E447"/>
    <mergeCell ref="N239:R239"/>
    <mergeCell ref="N276:R276"/>
    <mergeCell ref="N105:R105"/>
    <mergeCell ref="N214:R214"/>
    <mergeCell ref="A301:X301"/>
    <mergeCell ref="N43:R43"/>
    <mergeCell ref="A9:C9"/>
    <mergeCell ref="D202:E202"/>
    <mergeCell ref="D58:E58"/>
    <mergeCell ref="N348:R348"/>
    <mergeCell ref="N444:T444"/>
    <mergeCell ref="A309:M310"/>
    <mergeCell ref="D294:E294"/>
    <mergeCell ref="N273:T273"/>
    <mergeCell ref="O12:P12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257:E257"/>
    <mergeCell ref="D86:E86"/>
    <mergeCell ref="N192:T192"/>
    <mergeCell ref="N107:R107"/>
    <mergeCell ref="N129:T129"/>
    <mergeCell ref="N305:T305"/>
    <mergeCell ref="Z17:Z18"/>
    <mergeCell ref="D446:E446"/>
    <mergeCell ref="A311:X311"/>
    <mergeCell ref="A140:X140"/>
    <mergeCell ref="N111:R111"/>
    <mergeCell ref="A32:M33"/>
    <mergeCell ref="D317:E317"/>
    <mergeCell ref="D146:E146"/>
    <mergeCell ref="A465:M470"/>
    <mergeCell ref="A278:M279"/>
    <mergeCell ref="N119:R119"/>
    <mergeCell ref="D304:E304"/>
    <mergeCell ref="D83:E83"/>
    <mergeCell ref="N398:R398"/>
    <mergeCell ref="D143:E143"/>
    <mergeCell ref="D441:E441"/>
    <mergeCell ref="D319:E319"/>
    <mergeCell ref="N177:R177"/>
    <mergeCell ref="D256:E256"/>
    <mergeCell ref="D207:E207"/>
    <mergeCell ref="D85:E85"/>
    <mergeCell ref="D370:E370"/>
    <mergeCell ref="N206:R206"/>
    <mergeCell ref="N35:R35"/>
    <mergeCell ref="H1:O1"/>
    <mergeCell ref="D435:E435"/>
    <mergeCell ref="D186:E186"/>
    <mergeCell ref="D413:E413"/>
    <mergeCell ref="N463:T463"/>
    <mergeCell ref="O9:P9"/>
    <mergeCell ref="N22:R22"/>
    <mergeCell ref="D65:E65"/>
    <mergeCell ref="D428:E428"/>
    <mergeCell ref="N36:T36"/>
    <mergeCell ref="N334:T334"/>
    <mergeCell ref="D415:E415"/>
    <mergeCell ref="G17:G18"/>
    <mergeCell ref="A316:X316"/>
    <mergeCell ref="H10:L10"/>
    <mergeCell ref="N414:R414"/>
    <mergeCell ref="D159:E159"/>
    <mergeCell ref="A46:X46"/>
    <mergeCell ref="N66:R66"/>
    <mergeCell ref="N222:T222"/>
    <mergeCell ref="N351:R351"/>
    <mergeCell ref="N416:R416"/>
    <mergeCell ref="N68:R68"/>
    <mergeCell ref="N295:R295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N399:T399"/>
    <mergeCell ref="D420:E420"/>
    <mergeCell ref="D153:E153"/>
    <mergeCell ref="N59:T59"/>
    <mergeCell ref="N256:R256"/>
    <mergeCell ref="D128:E128"/>
    <mergeCell ref="D199:E199"/>
    <mergeCell ref="N109:R109"/>
    <mergeCell ref="A448:M449"/>
    <mergeCell ref="D364:E364"/>
    <mergeCell ref="D136:E136"/>
    <mergeCell ref="N117:R117"/>
    <mergeCell ref="D434:E434"/>
    <mergeCell ref="N353:R353"/>
    <mergeCell ref="A307:X307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A373:X373"/>
    <mergeCell ref="N404:T404"/>
    <mergeCell ref="D181:E181"/>
    <mergeCell ref="N252:T252"/>
    <mergeCell ref="A160:M161"/>
    <mergeCell ref="A152:X152"/>
    <mergeCell ref="D154:E154"/>
    <mergeCell ref="D225:E225"/>
    <mergeCell ref="A405:X405"/>
    <mergeCell ref="A389:M390"/>
    <mergeCell ref="D200:E200"/>
    <mergeCell ref="A380:X380"/>
    <mergeCell ref="D292:E292"/>
    <mergeCell ref="N246:T246"/>
    <mergeCell ref="D227:E227"/>
    <mergeCell ref="D425:E425"/>
    <mergeCell ref="D359:E359"/>
    <mergeCell ref="N96:R96"/>
    <mergeCell ref="H17:H18"/>
    <mergeCell ref="N332:R332"/>
    <mergeCell ref="D204:E204"/>
    <mergeCell ref="A213:X213"/>
    <mergeCell ref="D198:E198"/>
    <mergeCell ref="A151:X151"/>
    <mergeCell ref="A42:X42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A265:X265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N264:T264"/>
    <mergeCell ref="D285:E285"/>
    <mergeCell ref="A234:M235"/>
    <mergeCell ref="N467:T467"/>
    <mergeCell ref="D178:E178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176:E176"/>
    <mergeCell ref="D412:E412"/>
    <mergeCell ref="D64:E64"/>
    <mergeCell ref="D349:E349"/>
    <mergeCell ref="N108:R108"/>
    <mergeCell ref="A124:X124"/>
    <mergeCell ref="N266:R266"/>
    <mergeCell ref="N95:R95"/>
    <mergeCell ref="N70:R70"/>
    <mergeCell ref="N393:R393"/>
    <mergeCell ref="N331:R331"/>
    <mergeCell ref="D374:E374"/>
    <mergeCell ref="D203:E203"/>
    <mergeCell ref="N454:T454"/>
    <mergeCell ref="A131:X131"/>
    <mergeCell ref="C473:C474"/>
    <mergeCell ref="E473:E474"/>
    <mergeCell ref="N229:R229"/>
    <mergeCell ref="N200:R200"/>
    <mergeCell ref="D43:E43"/>
    <mergeCell ref="N29:R29"/>
    <mergeCell ref="N387:R387"/>
    <mergeCell ref="N31:R31"/>
    <mergeCell ref="N202:R202"/>
    <mergeCell ref="N258:R258"/>
    <mergeCell ref="N87:R87"/>
    <mergeCell ref="N451:R451"/>
    <mergeCell ref="N329:R329"/>
    <mergeCell ref="N158:R158"/>
    <mergeCell ref="D201:E201"/>
    <mergeCell ref="N245:R245"/>
    <mergeCell ref="D74:E74"/>
    <mergeCell ref="D68:E68"/>
    <mergeCell ref="A270:X270"/>
    <mergeCell ref="N167:T167"/>
    <mergeCell ref="A34:X34"/>
    <mergeCell ref="N247:T247"/>
    <mergeCell ref="T5:U5"/>
    <mergeCell ref="N374:R374"/>
    <mergeCell ref="N174:R174"/>
    <mergeCell ref="D190:E190"/>
    <mergeCell ref="A137:M138"/>
    <mergeCell ref="A268:M269"/>
    <mergeCell ref="A255:X255"/>
    <mergeCell ref="D119:E119"/>
    <mergeCell ref="U17:U18"/>
    <mergeCell ref="N90:T90"/>
    <mergeCell ref="D233:E233"/>
    <mergeCell ref="D111:E111"/>
    <mergeCell ref="D183:E183"/>
    <mergeCell ref="A21:X21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D456:E456"/>
    <mergeCell ref="D414:E414"/>
    <mergeCell ref="N464:T464"/>
    <mergeCell ref="D352:E352"/>
    <mergeCell ref="N219:R219"/>
    <mergeCell ref="N160:T160"/>
    <mergeCell ref="N452:R452"/>
    <mergeCell ref="H473:H474"/>
    <mergeCell ref="D398:E398"/>
    <mergeCell ref="J473:J474"/>
    <mergeCell ref="N469:T469"/>
    <mergeCell ref="N427:R427"/>
    <mergeCell ref="D416:E416"/>
    <mergeCell ref="D220:E220"/>
    <mergeCell ref="N235:T235"/>
    <mergeCell ref="A436:M437"/>
    <mergeCell ref="A362:X362"/>
    <mergeCell ref="N456:R456"/>
    <mergeCell ref="N285:R285"/>
    <mergeCell ref="A215:M216"/>
    <mergeCell ref="N470:T470"/>
    <mergeCell ref="N299:T299"/>
    <mergeCell ref="D251:E251"/>
    <mergeCell ref="N397:R397"/>
    <mergeCell ref="A5:C5"/>
    <mergeCell ref="A326:M327"/>
    <mergeCell ref="N306:T306"/>
    <mergeCell ref="N71:R71"/>
    <mergeCell ref="A192:M193"/>
    <mergeCell ref="N58:R58"/>
    <mergeCell ref="A263:M264"/>
    <mergeCell ref="D179:E179"/>
    <mergeCell ref="A254:X254"/>
    <mergeCell ref="N294:R294"/>
    <mergeCell ref="D166:E166"/>
    <mergeCell ref="N244:R244"/>
    <mergeCell ref="N73:R73"/>
    <mergeCell ref="A17:A18"/>
    <mergeCell ref="A20:X20"/>
    <mergeCell ref="A125:X125"/>
    <mergeCell ref="N231:R231"/>
    <mergeCell ref="C17:C18"/>
    <mergeCell ref="K17:K18"/>
    <mergeCell ref="D230:E230"/>
    <mergeCell ref="A240:M241"/>
    <mergeCell ref="N308:R308"/>
    <mergeCell ref="D180:E180"/>
    <mergeCell ref="D9:E9"/>
    <mergeCell ref="O11:P11"/>
    <mergeCell ref="A6:C6"/>
    <mergeCell ref="D113:E113"/>
    <mergeCell ref="N118:R118"/>
    <mergeCell ref="AD17:AD18"/>
    <mergeCell ref="N142:R142"/>
    <mergeCell ref="D88:E88"/>
    <mergeCell ref="A337:M338"/>
    <mergeCell ref="D148:E148"/>
    <mergeCell ref="D26:E26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O473:O474"/>
    <mergeCell ref="N78:R78"/>
    <mergeCell ref="Q473:Q474"/>
    <mergeCell ref="N376:R376"/>
    <mergeCell ref="N205:R205"/>
    <mergeCell ref="I473:I474"/>
    <mergeCell ref="N447:R447"/>
    <mergeCell ref="A344:M345"/>
    <mergeCell ref="D260:E260"/>
    <mergeCell ref="N411:R411"/>
    <mergeCell ref="N367:T367"/>
    <mergeCell ref="D388:E388"/>
    <mergeCell ref="N418:T418"/>
    <mergeCell ref="D402:E402"/>
    <mergeCell ref="N358:R358"/>
    <mergeCell ref="A315:X315"/>
    <mergeCell ref="N86:R86"/>
    <mergeCell ref="D330:E330"/>
    <mergeCell ref="A187:M188"/>
    <mergeCell ref="N344:T344"/>
    <mergeCell ref="D96:E96"/>
    <mergeCell ref="A438:X438"/>
    <mergeCell ref="N165:R165"/>
    <mergeCell ref="D350:E350"/>
    <mergeCell ref="T12:U12"/>
    <mergeCell ref="N51:T51"/>
    <mergeCell ref="D72:E72"/>
    <mergeCell ref="N122:T122"/>
    <mergeCell ref="A81:X81"/>
    <mergeCell ref="A323:X323"/>
    <mergeCell ref="N318:R318"/>
    <mergeCell ref="D421:E421"/>
    <mergeCell ref="A371:M372"/>
    <mergeCell ref="A289:X289"/>
    <mergeCell ref="A23:M24"/>
    <mergeCell ref="N278:T278"/>
    <mergeCell ref="D63:E63"/>
    <mergeCell ref="A360:M361"/>
    <mergeCell ref="A242:X242"/>
    <mergeCell ref="D27:E27"/>
    <mergeCell ref="N15:R16"/>
    <mergeCell ref="D325:E325"/>
    <mergeCell ref="D396:E396"/>
    <mergeCell ref="A62:X62"/>
    <mergeCell ref="N37:T37"/>
    <mergeCell ref="D106:E106"/>
    <mergeCell ref="D93:E93"/>
    <mergeCell ref="A44:M45"/>
    <mergeCell ref="A453:M454"/>
    <mergeCell ref="N350:R350"/>
    <mergeCell ref="A248:X248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N99:R99"/>
    <mergeCell ref="D343:E343"/>
    <mergeCell ref="N74:R74"/>
    <mergeCell ref="N145:R145"/>
    <mergeCell ref="A339:X339"/>
    <mergeCell ref="D182:E182"/>
    <mergeCell ref="N163:R163"/>
    <mergeCell ref="D109:E109"/>
    <mergeCell ref="N101:R101"/>
    <mergeCell ref="N76:R76"/>
    <mergeCell ref="D409:E409"/>
    <mergeCell ref="D1:F1"/>
    <mergeCell ref="N282:T282"/>
    <mergeCell ref="N210:R210"/>
    <mergeCell ref="J17:J18"/>
    <mergeCell ref="D82:E82"/>
    <mergeCell ref="A328:X328"/>
    <mergeCell ref="A157:X157"/>
    <mergeCell ref="L17:L18"/>
    <mergeCell ref="A455:X455"/>
    <mergeCell ref="A333:M334"/>
    <mergeCell ref="A284:X284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N63:R63"/>
    <mergeCell ref="P473:P474"/>
    <mergeCell ref="N211:T211"/>
    <mergeCell ref="R473:R474"/>
    <mergeCell ref="D354:E354"/>
    <mergeCell ref="A114:M115"/>
    <mergeCell ref="O10:P10"/>
    <mergeCell ref="A399:M400"/>
    <mergeCell ref="D356:E356"/>
    <mergeCell ref="N342:R342"/>
    <mergeCell ref="A305:M306"/>
    <mergeCell ref="N75:R75"/>
    <mergeCell ref="A463:M464"/>
    <mergeCell ref="N114:T114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N39:R39"/>
    <mergeCell ref="N166:R166"/>
    <mergeCell ref="N188:T188"/>
    <mergeCell ref="N472:O472"/>
    <mergeCell ref="D67:E67"/>
    <mergeCell ref="P472:Q472"/>
    <mergeCell ref="D5:E5"/>
    <mergeCell ref="D303:E303"/>
    <mergeCell ref="D94:E94"/>
    <mergeCell ref="N371:T371"/>
    <mergeCell ref="N197:R197"/>
    <mergeCell ref="D69:E69"/>
    <mergeCell ref="A271:X271"/>
    <mergeCell ref="D8:L8"/>
    <mergeCell ref="D209:E209"/>
    <mergeCell ref="A91:X91"/>
    <mergeCell ref="N402:R402"/>
    <mergeCell ref="D147:E147"/>
    <mergeCell ref="A460:X460"/>
    <mergeCell ref="D87:E87"/>
    <mergeCell ref="D245:E245"/>
    <mergeCell ref="N352:R352"/>
    <mergeCell ref="N130:T130"/>
    <mergeCell ref="D382:E382"/>
    <mergeCell ref="N432:T432"/>
    <mergeCell ref="A391:X391"/>
    <mergeCell ref="A458:M459"/>
    <mergeCell ref="G473:G474"/>
    <mergeCell ref="N100:R100"/>
    <mergeCell ref="A54:X54"/>
    <mergeCell ref="N94:R94"/>
    <mergeCell ref="N60:T60"/>
    <mergeCell ref="N336:R336"/>
    <mergeCell ref="A473:A474"/>
    <mergeCell ref="N187:T187"/>
    <mergeCell ref="D208:E208"/>
    <mergeCell ref="A217:X217"/>
    <mergeCell ref="N423:T423"/>
    <mergeCell ref="D366:E366"/>
    <mergeCell ref="N279:T279"/>
    <mergeCell ref="N422:T422"/>
    <mergeCell ref="N360:T360"/>
    <mergeCell ref="N216:T216"/>
    <mergeCell ref="A341:X341"/>
    <mergeCell ref="N127:R127"/>
    <mergeCell ref="N347:R347"/>
    <mergeCell ref="N345:T345"/>
    <mergeCell ref="N176:R176"/>
    <mergeCell ref="N412:R412"/>
    <mergeCell ref="N193:T193"/>
    <mergeCell ref="D214:E214"/>
    <mergeCell ref="N2:U3"/>
    <mergeCell ref="A61:X61"/>
    <mergeCell ref="N394:R394"/>
    <mergeCell ref="BA17:BA18"/>
    <mergeCell ref="N123:T123"/>
    <mergeCell ref="D144:E144"/>
    <mergeCell ref="D442:E442"/>
    <mergeCell ref="A346:X346"/>
    <mergeCell ref="N113:R113"/>
    <mergeCell ref="D302:E302"/>
    <mergeCell ref="N173:R173"/>
    <mergeCell ref="D429:E429"/>
    <mergeCell ref="AA17:AC18"/>
    <mergeCell ref="N45:T45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07:R207"/>
    <mergeCell ref="N220:R220"/>
    <mergeCell ref="N413:R413"/>
    <mergeCell ref="D117:E117"/>
    <mergeCell ref="D92:E92"/>
    <mergeCell ref="D55:E55"/>
    <mergeCell ref="D30:E30"/>
    <mergeCell ref="D353:E353"/>
    <mergeCell ref="O6:P6"/>
    <mergeCell ref="N134:R134"/>
    <mergeCell ref="N365:R365"/>
    <mergeCell ref="N243:R243"/>
    <mergeCell ref="N221:R221"/>
    <mergeCell ref="N50:R50"/>
    <mergeCell ref="A433:X433"/>
    <mergeCell ref="N32:T32"/>
    <mergeCell ref="D351:E351"/>
    <mergeCell ref="N268:T268"/>
    <mergeCell ref="D411:E411"/>
    <mergeCell ref="A224:X224"/>
    <mergeCell ref="N147:R147"/>
    <mergeCell ref="W17:W18"/>
    <mergeCell ref="N161:T161"/>
    <mergeCell ref="N292:R292"/>
    <mergeCell ref="D31:E31"/>
    <mergeCell ref="N357:R357"/>
    <mergeCell ref="D329:E329"/>
    <mergeCell ref="N379:T379"/>
    <mergeCell ref="D229:E229"/>
    <mergeCell ref="D158:E158"/>
    <mergeCell ref="D77:E77"/>
    <mergeCell ref="N429:R429"/>
    <mergeCell ref="N300:T300"/>
    <mergeCell ref="D375:E375"/>
    <mergeCell ref="D108:E108"/>
    <mergeCell ref="N390:T390"/>
    <mergeCell ref="N389:T389"/>
    <mergeCell ref="N260:R260"/>
    <mergeCell ref="H5:L5"/>
    <mergeCell ref="N409:R409"/>
    <mergeCell ref="N257:R257"/>
    <mergeCell ref="N448:T448"/>
    <mergeCell ref="L473:L474"/>
    <mergeCell ref="A383:M38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A286:M287"/>
    <mergeCell ref="N56:R56"/>
    <mergeCell ref="T10:U10"/>
    <mergeCell ref="A378:M379"/>
    <mergeCell ref="A440:X440"/>
    <mergeCell ref="D66:E66"/>
    <mergeCell ref="N381:R381"/>
    <mergeCell ref="N181:R181"/>
    <mergeCell ref="A439:X439"/>
    <mergeCell ref="D197:E197"/>
    <mergeCell ref="N462:R462"/>
    <mergeCell ref="D312:E312"/>
    <mergeCell ref="A273:M274"/>
    <mergeCell ref="N366:R366"/>
    <mergeCell ref="N170:R170"/>
    <mergeCell ref="A129:M130"/>
    <mergeCell ref="N234:T234"/>
    <mergeCell ref="D426:E426"/>
    <mergeCell ref="D238:E238"/>
    <mergeCell ref="N262:R262"/>
    <mergeCell ref="D134:E134"/>
    <mergeCell ref="D376:E376"/>
    <mergeCell ref="A280:X280"/>
    <mergeCell ref="D205:E205"/>
    <mergeCell ref="A445:X445"/>
    <mergeCell ref="D363:E363"/>
    <mergeCell ref="N172:R172"/>
    <mergeCell ref="D357:E357"/>
    <mergeCell ref="N199:R199"/>
    <mergeCell ref="N392:R392"/>
    <mergeCell ref="N186:R186"/>
    <mergeCell ref="N457:R457"/>
    <mergeCell ref="D332:E332"/>
    <mergeCell ref="N400:T400"/>
    <mergeCell ref="H9:I9"/>
    <mergeCell ref="A369:X369"/>
    <mergeCell ref="N89:T89"/>
    <mergeCell ref="D281:E281"/>
    <mergeCell ref="N453:T453"/>
    <mergeCell ref="N267:R267"/>
    <mergeCell ref="D297:E297"/>
    <mergeCell ref="N93:R93"/>
    <mergeCell ref="D70:E70"/>
    <mergeCell ref="D78:E78"/>
    <mergeCell ref="A38:X38"/>
    <mergeCell ref="N28:R28"/>
    <mergeCell ref="D71:E71"/>
    <mergeCell ref="N115:T115"/>
    <mergeCell ref="N102:T102"/>
    <mergeCell ref="A431:M432"/>
    <mergeCell ref="N30:R30"/>
    <mergeCell ref="D98:E98"/>
    <mergeCell ref="D73:E73"/>
    <mergeCell ref="A275:X275"/>
    <mergeCell ref="N215:T215"/>
    <mergeCell ref="A340:X340"/>
    <mergeCell ref="N44:T44"/>
    <mergeCell ref="D126:E12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N274:T274"/>
    <mergeCell ref="D295:E295"/>
    <mergeCell ref="N330:R330"/>
    <mergeCell ref="N159:R159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