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5" i="1" s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X445" i="1" s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W431" i="1"/>
  <c r="W433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W396" i="1"/>
  <c r="Q477" i="1" s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V386" i="1"/>
  <c r="V385" i="1"/>
  <c r="X384" i="1"/>
  <c r="W384" i="1"/>
  <c r="W383" i="1"/>
  <c r="W386" i="1" s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P477" i="1" s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X293" i="1"/>
  <c r="X301" i="1" s="1"/>
  <c r="W293" i="1"/>
  <c r="N293" i="1"/>
  <c r="V289" i="1"/>
  <c r="V288" i="1"/>
  <c r="W287" i="1"/>
  <c r="X287" i="1" s="1"/>
  <c r="X288" i="1" s="1"/>
  <c r="N287" i="1"/>
  <c r="V285" i="1"/>
  <c r="V284" i="1"/>
  <c r="X283" i="1"/>
  <c r="X284" i="1" s="1"/>
  <c r="W283" i="1"/>
  <c r="N283" i="1"/>
  <c r="V281" i="1"/>
  <c r="V280" i="1"/>
  <c r="W279" i="1"/>
  <c r="X279" i="1" s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W265" i="1" s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X254" i="1"/>
  <c r="W254" i="1"/>
  <c r="V254" i="1"/>
  <c r="W253" i="1"/>
  <c r="X253" i="1" s="1"/>
  <c r="N253" i="1"/>
  <c r="W252" i="1"/>
  <c r="X252" i="1" s="1"/>
  <c r="N252" i="1"/>
  <c r="X251" i="1"/>
  <c r="W251" i="1"/>
  <c r="W255" i="1" s="1"/>
  <c r="N251" i="1"/>
  <c r="V249" i="1"/>
  <c r="V248" i="1"/>
  <c r="X247" i="1"/>
  <c r="W247" i="1"/>
  <c r="N247" i="1"/>
  <c r="X246" i="1"/>
  <c r="W246" i="1"/>
  <c r="W249" i="1" s="1"/>
  <c r="W245" i="1"/>
  <c r="X245" i="1" s="1"/>
  <c r="V243" i="1"/>
  <c r="V242" i="1"/>
  <c r="X241" i="1"/>
  <c r="W241" i="1"/>
  <c r="N241" i="1"/>
  <c r="X240" i="1"/>
  <c r="W240" i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W237" i="1" s="1"/>
  <c r="N227" i="1"/>
  <c r="V225" i="1"/>
  <c r="W224" i="1"/>
  <c r="V224" i="1"/>
  <c r="X223" i="1"/>
  <c r="W223" i="1"/>
  <c r="N223" i="1"/>
  <c r="X222" i="1"/>
  <c r="W222" i="1"/>
  <c r="N222" i="1"/>
  <c r="X221" i="1"/>
  <c r="W221" i="1"/>
  <c r="N221" i="1"/>
  <c r="W220" i="1"/>
  <c r="X220" i="1" s="1"/>
  <c r="N220" i="1"/>
  <c r="W218" i="1"/>
  <c r="V218" i="1"/>
  <c r="X217" i="1"/>
  <c r="W217" i="1"/>
  <c r="V217" i="1"/>
  <c r="W216" i="1"/>
  <c r="X216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W201" i="1"/>
  <c r="W214" i="1" s="1"/>
  <c r="N201" i="1"/>
  <c r="W200" i="1"/>
  <c r="X200" i="1" s="1"/>
  <c r="N200" i="1"/>
  <c r="X199" i="1"/>
  <c r="W199" i="1"/>
  <c r="N199" i="1"/>
  <c r="V196" i="1"/>
  <c r="W195" i="1"/>
  <c r="V195" i="1"/>
  <c r="X194" i="1"/>
  <c r="W194" i="1"/>
  <c r="N194" i="1"/>
  <c r="W193" i="1"/>
  <c r="X193" i="1" s="1"/>
  <c r="X195" i="1" s="1"/>
  <c r="N193" i="1"/>
  <c r="V191" i="1"/>
  <c r="V190" i="1"/>
  <c r="X189" i="1"/>
  <c r="W189" i="1"/>
  <c r="N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X179" i="1"/>
  <c r="W179" i="1"/>
  <c r="W178" i="1"/>
  <c r="X178" i="1" s="1"/>
  <c r="N178" i="1"/>
  <c r="W177" i="1"/>
  <c r="X177" i="1" s="1"/>
  <c r="N177" i="1"/>
  <c r="X176" i="1"/>
  <c r="W176" i="1"/>
  <c r="X175" i="1"/>
  <c r="W175" i="1"/>
  <c r="N175" i="1"/>
  <c r="W174" i="1"/>
  <c r="X174" i="1" s="1"/>
  <c r="X173" i="1"/>
  <c r="W173" i="1"/>
  <c r="N173" i="1"/>
  <c r="V171" i="1"/>
  <c r="V170" i="1"/>
  <c r="X169" i="1"/>
  <c r="W169" i="1"/>
  <c r="N169" i="1"/>
  <c r="W168" i="1"/>
  <c r="W171" i="1" s="1"/>
  <c r="N168" i="1"/>
  <c r="W167" i="1"/>
  <c r="X167" i="1" s="1"/>
  <c r="N167" i="1"/>
  <c r="X166" i="1"/>
  <c r="W166" i="1"/>
  <c r="N166" i="1"/>
  <c r="V164" i="1"/>
  <c r="W163" i="1"/>
  <c r="V163" i="1"/>
  <c r="X162" i="1"/>
  <c r="W162" i="1"/>
  <c r="N162" i="1"/>
  <c r="W161" i="1"/>
  <c r="X161" i="1" s="1"/>
  <c r="X163" i="1" s="1"/>
  <c r="V159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W152" i="1" s="1"/>
  <c r="N145" i="1"/>
  <c r="W144" i="1"/>
  <c r="H477" i="1" s="1"/>
  <c r="N144" i="1"/>
  <c r="V141" i="1"/>
  <c r="W140" i="1"/>
  <c r="V140" i="1"/>
  <c r="W139" i="1"/>
  <c r="X139" i="1" s="1"/>
  <c r="N139" i="1"/>
  <c r="X138" i="1"/>
  <c r="W138" i="1"/>
  <c r="N138" i="1"/>
  <c r="X137" i="1"/>
  <c r="X140" i="1" s="1"/>
  <c r="W137" i="1"/>
  <c r="G477" i="1" s="1"/>
  <c r="N137" i="1"/>
  <c r="V133" i="1"/>
  <c r="V132" i="1"/>
  <c r="X131" i="1"/>
  <c r="W131" i="1"/>
  <c r="N131" i="1"/>
  <c r="W130" i="1"/>
  <c r="X130" i="1" s="1"/>
  <c r="N130" i="1"/>
  <c r="W129" i="1"/>
  <c r="V126" i="1"/>
  <c r="V125" i="1"/>
  <c r="X124" i="1"/>
  <c r="W124" i="1"/>
  <c r="W123" i="1"/>
  <c r="X123" i="1" s="1"/>
  <c r="N123" i="1"/>
  <c r="W122" i="1"/>
  <c r="X122" i="1" s="1"/>
  <c r="X121" i="1"/>
  <c r="W121" i="1"/>
  <c r="N121" i="1"/>
  <c r="W120" i="1"/>
  <c r="W126" i="1" s="1"/>
  <c r="N120" i="1"/>
  <c r="V118" i="1"/>
  <c r="V117" i="1"/>
  <c r="W116" i="1"/>
  <c r="X116" i="1" s="1"/>
  <c r="X115" i="1"/>
  <c r="W115" i="1"/>
  <c r="N115" i="1"/>
  <c r="X114" i="1"/>
  <c r="W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W107" i="1"/>
  <c r="W117" i="1" s="1"/>
  <c r="X106" i="1"/>
  <c r="W106" i="1"/>
  <c r="W118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1" i="1" s="1"/>
  <c r="X84" i="1"/>
  <c r="W84" i="1"/>
  <c r="N84" i="1"/>
  <c r="X83" i="1"/>
  <c r="W83" i="1"/>
  <c r="W90" i="1" s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W63" i="1"/>
  <c r="E477" i="1" s="1"/>
  <c r="V60" i="1"/>
  <c r="V59" i="1"/>
  <c r="W58" i="1"/>
  <c r="X58" i="1" s="1"/>
  <c r="X57" i="1"/>
  <c r="W57" i="1"/>
  <c r="N57" i="1"/>
  <c r="W56" i="1"/>
  <c r="W59" i="1" s="1"/>
  <c r="X55" i="1"/>
  <c r="W55" i="1"/>
  <c r="D477" i="1" s="1"/>
  <c r="N55" i="1"/>
  <c r="W52" i="1"/>
  <c r="V52" i="1"/>
  <c r="V51" i="1"/>
  <c r="X50" i="1"/>
  <c r="W50" i="1"/>
  <c r="N50" i="1"/>
  <c r="X49" i="1"/>
  <c r="X51" i="1" s="1"/>
  <c r="W49" i="1"/>
  <c r="C477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67" i="1" s="1"/>
  <c r="V23" i="1"/>
  <c r="W22" i="1"/>
  <c r="W24" i="1" s="1"/>
  <c r="N22" i="1"/>
  <c r="H10" i="1"/>
  <c r="A9" i="1"/>
  <c r="A10" i="1" s="1"/>
  <c r="D7" i="1"/>
  <c r="O6" i="1"/>
  <c r="N2" i="1"/>
  <c r="X103" i="1" l="1"/>
  <c r="X190" i="1"/>
  <c r="F9" i="1"/>
  <c r="F10" i="1"/>
  <c r="X22" i="1"/>
  <c r="X23" i="1" s="1"/>
  <c r="X26" i="1"/>
  <c r="X32" i="1" s="1"/>
  <c r="W33" i="1"/>
  <c r="W467" i="1" s="1"/>
  <c r="W37" i="1"/>
  <c r="W41" i="1"/>
  <c r="W45" i="1"/>
  <c r="W51" i="1"/>
  <c r="X56" i="1"/>
  <c r="X59" i="1" s="1"/>
  <c r="X63" i="1"/>
  <c r="X80" i="1" s="1"/>
  <c r="X85" i="1"/>
  <c r="X90" i="1" s="1"/>
  <c r="W104" i="1"/>
  <c r="X107" i="1"/>
  <c r="X117" i="1" s="1"/>
  <c r="X120" i="1"/>
  <c r="X125" i="1" s="1"/>
  <c r="W125" i="1"/>
  <c r="F477" i="1"/>
  <c r="W133" i="1"/>
  <c r="X145" i="1"/>
  <c r="W159" i="1"/>
  <c r="X156" i="1"/>
  <c r="X158" i="1" s="1"/>
  <c r="I477" i="1"/>
  <c r="W164" i="1"/>
  <c r="X168" i="1"/>
  <c r="X170" i="1" s="1"/>
  <c r="W196" i="1"/>
  <c r="X201" i="1"/>
  <c r="X213" i="1" s="1"/>
  <c r="W213" i="1"/>
  <c r="X224" i="1"/>
  <c r="X262" i="1"/>
  <c r="X304" i="1"/>
  <c r="X307" i="1" s="1"/>
  <c r="X320" i="1"/>
  <c r="W369" i="1"/>
  <c r="W374" i="1"/>
  <c r="X372" i="1"/>
  <c r="X373" i="1" s="1"/>
  <c r="W380" i="1"/>
  <c r="X396" i="1"/>
  <c r="W402" i="1"/>
  <c r="X431" i="1"/>
  <c r="X433" i="1" s="1"/>
  <c r="H9" i="1"/>
  <c r="V471" i="1"/>
  <c r="W81" i="1"/>
  <c r="X129" i="1"/>
  <c r="X132" i="1" s="1"/>
  <c r="W132" i="1"/>
  <c r="X144" i="1"/>
  <c r="X152" i="1" s="1"/>
  <c r="W158" i="1"/>
  <c r="W190" i="1"/>
  <c r="W225" i="1"/>
  <c r="X248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B477" i="1"/>
  <c r="W468" i="1"/>
  <c r="J9" i="1"/>
  <c r="W23" i="1"/>
  <c r="W60" i="1"/>
  <c r="W80" i="1"/>
  <c r="W141" i="1"/>
  <c r="W153" i="1"/>
  <c r="W170" i="1"/>
  <c r="W191" i="1"/>
  <c r="J477" i="1"/>
  <c r="L477" i="1"/>
  <c r="X258" i="1"/>
  <c r="X265" i="1" s="1"/>
  <c r="W373" i="1"/>
  <c r="X380" i="1"/>
  <c r="X419" i="1"/>
  <c r="S477" i="1"/>
  <c r="W445" i="1"/>
  <c r="W469" i="1"/>
  <c r="W236" i="1"/>
  <c r="W242" i="1"/>
  <c r="X239" i="1"/>
  <c r="X242" i="1" s="1"/>
  <c r="W276" i="1"/>
  <c r="X274" i="1"/>
  <c r="X275" i="1" s="1"/>
  <c r="W288" i="1"/>
  <c r="W289" i="1"/>
  <c r="W316" i="1"/>
  <c r="X314" i="1"/>
  <c r="X315" i="1" s="1"/>
  <c r="W336" i="1"/>
  <c r="W362" i="1"/>
  <c r="W363" i="1"/>
  <c r="X349" i="1"/>
  <c r="X362" i="1" s="1"/>
  <c r="W385" i="1"/>
  <c r="X383" i="1"/>
  <c r="X385" i="1" s="1"/>
  <c r="X401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71" i="1" l="1"/>
  <c r="X472" i="1"/>
  <c r="W470" i="1"/>
</calcChain>
</file>

<file path=xl/sharedStrings.xml><?xml version="1.0" encoding="utf-8"?>
<sst xmlns="http://schemas.openxmlformats.org/spreadsheetml/2006/main" count="1984" uniqueCount="677">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</sst>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 t="s">
        <v>676</v>
      </c>
      <c r="I5" s="347"/>
      <c r="J5" s="347"/>
      <c r="K5" s="347"/>
      <c r="L5" s="348"/>
      <c r="N5" s="24" t="s">
        <v>10</v>
      </c>
      <c r="O5" s="546">
        <v>45262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0.5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0</v>
      </c>
      <c r="W118" s="314">
        <f>IFERROR(SUM(W106:W116),"0")</f>
        <v>0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0</v>
      </c>
      <c r="W131" s="313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0</v>
      </c>
      <c r="W133" s="314">
        <f>IFERROR(SUM(W129:W131),"0")</f>
        <v>0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0</v>
      </c>
      <c r="W152" s="314">
        <f>IFERROR(W144/H144,"0")+IFERROR(W145/H145,"0")+IFERROR(W146/H146,"0")+IFERROR(W147/H147,"0")+IFERROR(W148/H148,"0")+IFERROR(W149/H149,"0")+IFERROR(W150/H150,"0")+IFERROR(W151/H151,"0")</f>
        <v>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0</v>
      </c>
      <c r="W153" s="314">
        <f>IFERROR(SUM(W144:W151),"0")</f>
        <v>0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0</v>
      </c>
      <c r="W169" s="313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0</v>
      </c>
      <c r="W170" s="314">
        <f>IFERROR(W166/H166,"0")+IFERROR(W167/H167,"0")+IFERROR(W168/H168,"0")+IFERROR(W169/H169,"0")</f>
        <v>0</v>
      </c>
      <c r="X170" s="314">
        <f>IFERROR(IF(X166="",0,X166),"0")+IFERROR(IF(X167="",0,X167),"0")+IFERROR(IF(X168="",0,X168),"0")+IFERROR(IF(X169="",0,X169),"0")</f>
        <v>0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0</v>
      </c>
      <c r="W171" s="314">
        <f>IFERROR(SUM(W166:W169),"0")</f>
        <v>0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ref="X183:X189" si="9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0</v>
      </c>
      <c r="W189" s="313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0</v>
      </c>
      <c r="W191" s="314">
        <f>IFERROR(SUM(W173:W189),"0")</f>
        <v>0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100</v>
      </c>
      <c r="W453" s="313">
        <f>IFERROR(IF(V453="",0,CEILING((V453/$H453),1)*$H453),"")</f>
        <v>100.80000000000001</v>
      </c>
      <c r="X453" s="36">
        <f>IFERROR(IF(W453=0,"",ROUNDUP(W453/H453,0)*0.00753),"")</f>
        <v>0.18071999999999999</v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23.80952380952381</v>
      </c>
      <c r="W455" s="314">
        <f>IFERROR(W453/H453,"0")+IFERROR(W454/H454,"0")</f>
        <v>24</v>
      </c>
      <c r="X455" s="314">
        <f>IFERROR(IF(X453="",0,X453),"0")+IFERROR(IF(X454="",0,X454),"0")</f>
        <v>0.18071999999999999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100</v>
      </c>
      <c r="W456" s="314">
        <f>IFERROR(SUM(W453:W454),"0")</f>
        <v>100.80000000000001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100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100.80000000000001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106.19047619047619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107.04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131.1904761904762</v>
      </c>
      <c r="W470" s="314">
        <f>GrossWeightTotalR+PalletQtyTotalR*25</f>
        <v>132.04000000000002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23.80952380952381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24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0.18071999999999999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46">
        <f>IFERROR(W129*1,"0")+IFERROR(W130*1,"0")+IFERROR(W131*1,"0")</f>
        <v>0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0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46">
        <f>IFERROR(W443*1,"0")+IFERROR(W444*1,"0")+IFERROR(W448*1,"0")+IFERROR(W449*1,"0")+IFERROR(W453*1,"0")+IFERROR(W454*1,"0")+IFERROR(W458*1,"0")+IFERROR(W459*1,"0")</f>
        <v>100.80000000000001</v>
      </c>
      <c r="T477" s="46">
        <f>IFERROR(W464*1,"0")</f>
        <v>0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2023-11-30T11:01:21Z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