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3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39" min="16" max="16"/>
    <col width="6.140625" customWidth="1" style="63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39" min="22" max="22"/>
    <col width="11" customWidth="1" style="639" min="23" max="23"/>
    <col width="10" customWidth="1" style="639" min="24" max="24"/>
    <col width="11.5703125" customWidth="1" style="639" min="25" max="25"/>
    <col width="10.42578125" customWidth="1" style="63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39" min="30" max="30"/>
    <col width="9.140625" customWidth="1" style="639" min="31" max="16384"/>
  </cols>
  <sheetData>
    <row r="1" ht="45" customFormat="1" customHeight="1" s="357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КИ</t>
        </is>
      </c>
      <c r="H1" s="319" t="inlineStr">
        <is>
          <t>на отгрузку продукции с ООО Трейд-Сервис с</t>
        </is>
      </c>
      <c r="P1" s="320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7">
      <c r="A2" s="34" t="inlineStr">
        <is>
          <t>бланк создан</t>
        </is>
      </c>
      <c r="B2" s="35" t="inlineStr">
        <is>
          <t>23.11.2023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 t="n"/>
      <c r="P2" s="639" t="n"/>
      <c r="Q2" s="639" t="n"/>
      <c r="R2" s="639" t="n"/>
      <c r="S2" s="639" t="n"/>
      <c r="T2" s="639" t="n"/>
      <c r="U2" s="63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39" t="n"/>
      <c r="O3" s="639" t="n"/>
      <c r="P3" s="639" t="n"/>
      <c r="Q3" s="639" t="n"/>
      <c r="R3" s="639" t="n"/>
      <c r="S3" s="639" t="n"/>
      <c r="T3" s="639" t="n"/>
      <c r="U3" s="63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7">
      <c r="A5" s="323" t="inlineStr">
        <is>
          <t xml:space="preserve">Ваш контактный телефон и имя: </t>
        </is>
      </c>
      <c r="B5" s="642" t="n"/>
      <c r="C5" s="643" t="n"/>
      <c r="D5" s="324" t="n"/>
      <c r="E5" s="644" t="n"/>
      <c r="F5" s="325" t="inlineStr">
        <is>
          <t>Комментарий к заказу:</t>
        </is>
      </c>
      <c r="G5" s="643" t="n"/>
      <c r="H5" s="324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328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357">
      <c r="A6" s="323" t="inlineStr">
        <is>
          <t>Адрес доставки:</t>
        </is>
      </c>
      <c r="B6" s="642" t="n"/>
      <c r="C6" s="643" t="n"/>
      <c r="D6" s="331" t="inlineStr">
        <is>
          <t>КСК ТРЕЙД, ООО, Крым Респ, Симферополь г, Генерала Васильева ул, д. 44В, литера Ж, пом 5,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332">
        <f>IF(O5=0," ",CHOOSE(WEEKDAY(O5,2),"Понедельник","Вторник","Среда","Четверг","Пятница","Суббота","Воскресенье"))</f>
        <v/>
      </c>
      <c r="P6" s="651" t="n"/>
      <c r="R6" s="334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"КСК ТРЕЙД"</t>
        </is>
      </c>
      <c r="U6" s="653" t="n"/>
      <c r="Z6" s="60" t="n"/>
      <c r="AA6" s="60" t="n"/>
      <c r="AB6" s="60" t="n"/>
    </row>
    <row r="7" hidden="1" ht="21.75" customFormat="1" customHeight="1" s="357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639" t="n"/>
      <c r="S7" s="648" t="n"/>
      <c r="T7" s="657" t="n"/>
      <c r="U7" s="658" t="n"/>
      <c r="Z7" s="60" t="n"/>
      <c r="AA7" s="60" t="n"/>
      <c r="AB7" s="60" t="n"/>
    </row>
    <row r="8" ht="25.5" customFormat="1" customHeight="1" s="357">
      <c r="A8" s="344" t="inlineStr">
        <is>
          <t>Адрес сдачи груза:</t>
        </is>
      </c>
      <c r="B8" s="659" t="n"/>
      <c r="C8" s="660" t="n"/>
      <c r="D8" s="345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346" t="n">
        <v>0.3333333333333333</v>
      </c>
      <c r="P8" s="647" t="n"/>
      <c r="R8" s="639" t="n"/>
      <c r="S8" s="648" t="n"/>
      <c r="T8" s="657" t="n"/>
      <c r="U8" s="658" t="n"/>
      <c r="Z8" s="60" t="n"/>
      <c r="AA8" s="60" t="n"/>
      <c r="AB8" s="60" t="n"/>
    </row>
    <row r="9" ht="39.95" customFormat="1" customHeight="1" s="357">
      <c r="A9" s="34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9" t="n"/>
      <c r="C9" s="639" t="n"/>
      <c r="D9" s="348" t="inlineStr"/>
      <c r="E9" s="3" t="n"/>
      <c r="F9" s="34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9" t="n"/>
      <c r="H9" s="35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639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7">
      <c r="A10" s="34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9" t="n"/>
      <c r="C10" s="639" t="n"/>
      <c r="D10" s="348" t="n"/>
      <c r="E10" s="3" t="n"/>
      <c r="F10" s="34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9" t="n"/>
      <c r="H10" s="351">
        <f>IFERROR(VLOOKUP($D$10,Proxy,2,FALSE),"")</f>
        <v/>
      </c>
      <c r="I10" s="639" t="n"/>
      <c r="J10" s="639" t="n"/>
      <c r="K10" s="639" t="n"/>
      <c r="L10" s="639" t="n"/>
      <c r="N10" s="31" t="inlineStr">
        <is>
          <t>Время доставки</t>
        </is>
      </c>
      <c r="O10" s="346" t="n"/>
      <c r="P10" s="647" t="n"/>
      <c r="S10" s="29" t="inlineStr">
        <is>
          <t>КОД Аксапты Клиента</t>
        </is>
      </c>
      <c r="T10" s="665" t="inlineStr">
        <is>
          <t>590943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6" t="n"/>
      <c r="P11" s="647" t="n"/>
      <c r="S11" s="29" t="inlineStr">
        <is>
          <t>Тип заказа</t>
        </is>
      </c>
      <c r="T11" s="354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7">
      <c r="A12" s="355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356" t="n"/>
      <c r="P12" s="656" t="n"/>
      <c r="Q12" s="28" t="n"/>
      <c r="S12" s="29" t="inlineStr"/>
      <c r="T12" s="357" t="n"/>
      <c r="U12" s="639" t="n"/>
      <c r="Z12" s="60" t="n"/>
      <c r="AA12" s="60" t="n"/>
      <c r="AB12" s="60" t="n"/>
    </row>
    <row r="13" ht="23.25" customFormat="1" customHeight="1" s="357">
      <c r="A13" s="355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354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7">
      <c r="A14" s="355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7">
      <c r="A15" s="35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360" t="inlineStr">
        <is>
          <t>Кликните на продукт, чтобы просмотреть изображение</t>
        </is>
      </c>
      <c r="V15" s="357" t="n"/>
      <c r="W15" s="357" t="n"/>
      <c r="X15" s="357" t="n"/>
      <c r="Y15" s="35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2" t="inlineStr">
        <is>
          <t>Код единицы продаж</t>
        </is>
      </c>
      <c r="B17" s="362" t="inlineStr">
        <is>
          <t>Код продукта</t>
        </is>
      </c>
      <c r="C17" s="363" t="inlineStr">
        <is>
          <t>Номер варианта</t>
        </is>
      </c>
      <c r="D17" s="362" t="inlineStr">
        <is>
          <t xml:space="preserve">Штрих-код </t>
        </is>
      </c>
      <c r="E17" s="668" t="n"/>
      <c r="F17" s="362" t="inlineStr">
        <is>
          <t>Вес нетто штуки, кг</t>
        </is>
      </c>
      <c r="G17" s="362" t="inlineStr">
        <is>
          <t>Кол-во штук в коробе, шт</t>
        </is>
      </c>
      <c r="H17" s="362" t="inlineStr">
        <is>
          <t>Вес нетто короба, кг</t>
        </is>
      </c>
      <c r="I17" s="362" t="inlineStr">
        <is>
          <t>Вес брутто короба, кг</t>
        </is>
      </c>
      <c r="J17" s="362" t="inlineStr">
        <is>
          <t>Кол-во кор. на паллте, шт</t>
        </is>
      </c>
      <c r="K17" s="362" t="inlineStr">
        <is>
          <t>Коробок в слое</t>
        </is>
      </c>
      <c r="L17" s="362" t="inlineStr">
        <is>
          <t>Завод</t>
        </is>
      </c>
      <c r="M17" s="362" t="inlineStr">
        <is>
          <t>Срок годности, сут.</t>
        </is>
      </c>
      <c r="N17" s="362" t="inlineStr">
        <is>
          <t>Наименование</t>
        </is>
      </c>
      <c r="O17" s="669" t="n"/>
      <c r="P17" s="669" t="n"/>
      <c r="Q17" s="669" t="n"/>
      <c r="R17" s="668" t="n"/>
      <c r="S17" s="361" t="inlineStr">
        <is>
          <t>Доступно к отгрузке</t>
        </is>
      </c>
      <c r="T17" s="643" t="n"/>
      <c r="U17" s="362" t="inlineStr">
        <is>
          <t>Ед. изм.</t>
        </is>
      </c>
      <c r="V17" s="362" t="inlineStr">
        <is>
          <t>Заказ</t>
        </is>
      </c>
      <c r="W17" s="366" t="inlineStr">
        <is>
          <t>Заказ с округлением до короба</t>
        </is>
      </c>
      <c r="X17" s="362" t="inlineStr">
        <is>
          <t>Объём заказа, м3</t>
        </is>
      </c>
      <c r="Y17" s="368" t="inlineStr">
        <is>
          <t>Примечание по продуктку</t>
        </is>
      </c>
      <c r="Z17" s="368" t="inlineStr">
        <is>
          <t>Признак "НОВИНКА"</t>
        </is>
      </c>
      <c r="AA17" s="368" t="inlineStr">
        <is>
          <t>Для формул</t>
        </is>
      </c>
      <c r="AB17" s="670" t="n"/>
      <c r="AC17" s="671" t="n"/>
      <c r="AD17" s="375" t="n"/>
      <c r="BA17" s="376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361" t="inlineStr">
        <is>
          <t>начиная с</t>
        </is>
      </c>
      <c r="T18" s="36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639" t="n"/>
    </row>
    <row r="19" ht="27.75" customHeight="1">
      <c r="A19" s="377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78" t="inlineStr">
        <is>
          <t>Ядрена копоть</t>
        </is>
      </c>
      <c r="B20" s="639" t="n"/>
      <c r="C20" s="639" t="n"/>
      <c r="D20" s="639" t="n"/>
      <c r="E20" s="639" t="n"/>
      <c r="F20" s="639" t="n"/>
      <c r="G20" s="639" t="n"/>
      <c r="H20" s="639" t="n"/>
      <c r="I20" s="639" t="n"/>
      <c r="J20" s="639" t="n"/>
      <c r="K20" s="639" t="n"/>
      <c r="L20" s="639" t="n"/>
      <c r="M20" s="639" t="n"/>
      <c r="N20" s="639" t="n"/>
      <c r="O20" s="639" t="n"/>
      <c r="P20" s="639" t="n"/>
      <c r="Q20" s="639" t="n"/>
      <c r="R20" s="639" t="n"/>
      <c r="S20" s="639" t="n"/>
      <c r="T20" s="639" t="n"/>
      <c r="U20" s="639" t="n"/>
      <c r="V20" s="639" t="n"/>
      <c r="W20" s="639" t="n"/>
      <c r="X20" s="639" t="n"/>
      <c r="Y20" s="378" t="n"/>
      <c r="Z20" s="378" t="n"/>
    </row>
    <row r="21" ht="14.25" customHeight="1">
      <c r="A21" s="379" t="inlineStr">
        <is>
          <t>Копченые колбасы</t>
        </is>
      </c>
      <c r="B21" s="639" t="n"/>
      <c r="C21" s="639" t="n"/>
      <c r="D21" s="639" t="n"/>
      <c r="E21" s="639" t="n"/>
      <c r="F21" s="639" t="n"/>
      <c r="G21" s="639" t="n"/>
      <c r="H21" s="639" t="n"/>
      <c r="I21" s="639" t="n"/>
      <c r="J21" s="639" t="n"/>
      <c r="K21" s="639" t="n"/>
      <c r="L21" s="639" t="n"/>
      <c r="M21" s="639" t="n"/>
      <c r="N21" s="639" t="n"/>
      <c r="O21" s="639" t="n"/>
      <c r="P21" s="639" t="n"/>
      <c r="Q21" s="639" t="n"/>
      <c r="R21" s="639" t="n"/>
      <c r="S21" s="639" t="n"/>
      <c r="T21" s="639" t="n"/>
      <c r="U21" s="639" t="n"/>
      <c r="V21" s="639" t="n"/>
      <c r="W21" s="639" t="n"/>
      <c r="X21" s="639" t="n"/>
      <c r="Y21" s="379" t="n"/>
      <c r="Z21" s="37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0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8" t="n"/>
      <c r="B23" s="639" t="n"/>
      <c r="C23" s="639" t="n"/>
      <c r="D23" s="639" t="n"/>
      <c r="E23" s="639" t="n"/>
      <c r="F23" s="639" t="n"/>
      <c r="G23" s="639" t="n"/>
      <c r="H23" s="639" t="n"/>
      <c r="I23" s="639" t="n"/>
      <c r="J23" s="639" t="n"/>
      <c r="K23" s="639" t="n"/>
      <c r="L23" s="639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639" t="n"/>
      <c r="B24" s="639" t="n"/>
      <c r="C24" s="639" t="n"/>
      <c r="D24" s="639" t="n"/>
      <c r="E24" s="639" t="n"/>
      <c r="F24" s="639" t="n"/>
      <c r="G24" s="639" t="n"/>
      <c r="H24" s="639" t="n"/>
      <c r="I24" s="639" t="n"/>
      <c r="J24" s="639" t="n"/>
      <c r="K24" s="639" t="n"/>
      <c r="L24" s="639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79" t="inlineStr">
        <is>
          <t>Сосиски</t>
        </is>
      </c>
      <c r="B25" s="639" t="n"/>
      <c r="C25" s="639" t="n"/>
      <c r="D25" s="639" t="n"/>
      <c r="E25" s="639" t="n"/>
      <c r="F25" s="639" t="n"/>
      <c r="G25" s="639" t="n"/>
      <c r="H25" s="639" t="n"/>
      <c r="I25" s="639" t="n"/>
      <c r="J25" s="639" t="n"/>
      <c r="K25" s="639" t="n"/>
      <c r="L25" s="639" t="n"/>
      <c r="M25" s="639" t="n"/>
      <c r="N25" s="639" t="n"/>
      <c r="O25" s="639" t="n"/>
      <c r="P25" s="639" t="n"/>
      <c r="Q25" s="639" t="n"/>
      <c r="R25" s="639" t="n"/>
      <c r="S25" s="639" t="n"/>
      <c r="T25" s="639" t="n"/>
      <c r="U25" s="639" t="n"/>
      <c r="V25" s="639" t="n"/>
      <c r="W25" s="639" t="n"/>
      <c r="X25" s="639" t="n"/>
      <c r="Y25" s="379" t="n"/>
      <c r="Z25" s="37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0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0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0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0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0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0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8" t="n"/>
      <c r="B32" s="639" t="n"/>
      <c r="C32" s="639" t="n"/>
      <c r="D32" s="639" t="n"/>
      <c r="E32" s="639" t="n"/>
      <c r="F32" s="639" t="n"/>
      <c r="G32" s="639" t="n"/>
      <c r="H32" s="639" t="n"/>
      <c r="I32" s="639" t="n"/>
      <c r="J32" s="639" t="n"/>
      <c r="K32" s="639" t="n"/>
      <c r="L32" s="639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639" t="n"/>
      <c r="B33" s="639" t="n"/>
      <c r="C33" s="639" t="n"/>
      <c r="D33" s="639" t="n"/>
      <c r="E33" s="639" t="n"/>
      <c r="F33" s="639" t="n"/>
      <c r="G33" s="639" t="n"/>
      <c r="H33" s="639" t="n"/>
      <c r="I33" s="639" t="n"/>
      <c r="J33" s="639" t="n"/>
      <c r="K33" s="639" t="n"/>
      <c r="L33" s="639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79" t="inlineStr">
        <is>
          <t>Сырокопченые колбасы</t>
        </is>
      </c>
      <c r="B34" s="639" t="n"/>
      <c r="C34" s="639" t="n"/>
      <c r="D34" s="639" t="n"/>
      <c r="E34" s="639" t="n"/>
      <c r="F34" s="639" t="n"/>
      <c r="G34" s="639" t="n"/>
      <c r="H34" s="639" t="n"/>
      <c r="I34" s="639" t="n"/>
      <c r="J34" s="639" t="n"/>
      <c r="K34" s="639" t="n"/>
      <c r="L34" s="639" t="n"/>
      <c r="M34" s="639" t="n"/>
      <c r="N34" s="639" t="n"/>
      <c r="O34" s="639" t="n"/>
      <c r="P34" s="639" t="n"/>
      <c r="Q34" s="639" t="n"/>
      <c r="R34" s="639" t="n"/>
      <c r="S34" s="639" t="n"/>
      <c r="T34" s="639" t="n"/>
      <c r="U34" s="639" t="n"/>
      <c r="V34" s="639" t="n"/>
      <c r="W34" s="639" t="n"/>
      <c r="X34" s="639" t="n"/>
      <c r="Y34" s="379" t="n"/>
      <c r="Z34" s="37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0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8" t="n"/>
      <c r="B36" s="639" t="n"/>
      <c r="C36" s="639" t="n"/>
      <c r="D36" s="639" t="n"/>
      <c r="E36" s="639" t="n"/>
      <c r="F36" s="639" t="n"/>
      <c r="G36" s="639" t="n"/>
      <c r="H36" s="639" t="n"/>
      <c r="I36" s="639" t="n"/>
      <c r="J36" s="639" t="n"/>
      <c r="K36" s="639" t="n"/>
      <c r="L36" s="639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639" t="n"/>
      <c r="B37" s="639" t="n"/>
      <c r="C37" s="639" t="n"/>
      <c r="D37" s="639" t="n"/>
      <c r="E37" s="639" t="n"/>
      <c r="F37" s="639" t="n"/>
      <c r="G37" s="639" t="n"/>
      <c r="H37" s="639" t="n"/>
      <c r="I37" s="639" t="n"/>
      <c r="J37" s="639" t="n"/>
      <c r="K37" s="639" t="n"/>
      <c r="L37" s="639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79" t="inlineStr">
        <is>
          <t>Продукты из мяса птицы копчено-вареные</t>
        </is>
      </c>
      <c r="B38" s="639" t="n"/>
      <c r="C38" s="639" t="n"/>
      <c r="D38" s="639" t="n"/>
      <c r="E38" s="639" t="n"/>
      <c r="F38" s="639" t="n"/>
      <c r="G38" s="639" t="n"/>
      <c r="H38" s="639" t="n"/>
      <c r="I38" s="639" t="n"/>
      <c r="J38" s="639" t="n"/>
      <c r="K38" s="639" t="n"/>
      <c r="L38" s="639" t="n"/>
      <c r="M38" s="639" t="n"/>
      <c r="N38" s="639" t="n"/>
      <c r="O38" s="639" t="n"/>
      <c r="P38" s="639" t="n"/>
      <c r="Q38" s="639" t="n"/>
      <c r="R38" s="639" t="n"/>
      <c r="S38" s="639" t="n"/>
      <c r="T38" s="639" t="n"/>
      <c r="U38" s="639" t="n"/>
      <c r="V38" s="639" t="n"/>
      <c r="W38" s="639" t="n"/>
      <c r="X38" s="639" t="n"/>
      <c r="Y38" s="379" t="n"/>
      <c r="Z38" s="37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0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0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8" t="n"/>
      <c r="B40" s="639" t="n"/>
      <c r="C40" s="639" t="n"/>
      <c r="D40" s="639" t="n"/>
      <c r="E40" s="639" t="n"/>
      <c r="F40" s="639" t="n"/>
      <c r="G40" s="639" t="n"/>
      <c r="H40" s="639" t="n"/>
      <c r="I40" s="639" t="n"/>
      <c r="J40" s="639" t="n"/>
      <c r="K40" s="639" t="n"/>
      <c r="L40" s="639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639" t="n"/>
      <c r="B41" s="639" t="n"/>
      <c r="C41" s="639" t="n"/>
      <c r="D41" s="639" t="n"/>
      <c r="E41" s="639" t="n"/>
      <c r="F41" s="639" t="n"/>
      <c r="G41" s="639" t="n"/>
      <c r="H41" s="639" t="n"/>
      <c r="I41" s="639" t="n"/>
      <c r="J41" s="639" t="n"/>
      <c r="K41" s="639" t="n"/>
      <c r="L41" s="639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79" t="inlineStr">
        <is>
          <t>Сыровяленые колбасы</t>
        </is>
      </c>
      <c r="B42" s="639" t="n"/>
      <c r="C42" s="639" t="n"/>
      <c r="D42" s="639" t="n"/>
      <c r="E42" s="639" t="n"/>
      <c r="F42" s="639" t="n"/>
      <c r="G42" s="639" t="n"/>
      <c r="H42" s="639" t="n"/>
      <c r="I42" s="639" t="n"/>
      <c r="J42" s="639" t="n"/>
      <c r="K42" s="639" t="n"/>
      <c r="L42" s="639" t="n"/>
      <c r="M42" s="639" t="n"/>
      <c r="N42" s="639" t="n"/>
      <c r="O42" s="639" t="n"/>
      <c r="P42" s="639" t="n"/>
      <c r="Q42" s="639" t="n"/>
      <c r="R42" s="639" t="n"/>
      <c r="S42" s="639" t="n"/>
      <c r="T42" s="639" t="n"/>
      <c r="U42" s="639" t="n"/>
      <c r="V42" s="639" t="n"/>
      <c r="W42" s="639" t="n"/>
      <c r="X42" s="639" t="n"/>
      <c r="Y42" s="379" t="n"/>
      <c r="Z42" s="37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0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8" t="n"/>
      <c r="B44" s="639" t="n"/>
      <c r="C44" s="639" t="n"/>
      <c r="D44" s="639" t="n"/>
      <c r="E44" s="639" t="n"/>
      <c r="F44" s="639" t="n"/>
      <c r="G44" s="639" t="n"/>
      <c r="H44" s="639" t="n"/>
      <c r="I44" s="639" t="n"/>
      <c r="J44" s="639" t="n"/>
      <c r="K44" s="639" t="n"/>
      <c r="L44" s="639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639" t="n"/>
      <c r="B45" s="639" t="n"/>
      <c r="C45" s="639" t="n"/>
      <c r="D45" s="639" t="n"/>
      <c r="E45" s="639" t="n"/>
      <c r="F45" s="639" t="n"/>
      <c r="G45" s="639" t="n"/>
      <c r="H45" s="639" t="n"/>
      <c r="I45" s="639" t="n"/>
      <c r="J45" s="639" t="n"/>
      <c r="K45" s="639" t="n"/>
      <c r="L45" s="639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77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78" t="inlineStr">
        <is>
          <t>Столичная</t>
        </is>
      </c>
      <c r="B47" s="639" t="n"/>
      <c r="C47" s="639" t="n"/>
      <c r="D47" s="639" t="n"/>
      <c r="E47" s="639" t="n"/>
      <c r="F47" s="639" t="n"/>
      <c r="G47" s="639" t="n"/>
      <c r="H47" s="639" t="n"/>
      <c r="I47" s="639" t="n"/>
      <c r="J47" s="639" t="n"/>
      <c r="K47" s="639" t="n"/>
      <c r="L47" s="639" t="n"/>
      <c r="M47" s="639" t="n"/>
      <c r="N47" s="639" t="n"/>
      <c r="O47" s="639" t="n"/>
      <c r="P47" s="639" t="n"/>
      <c r="Q47" s="639" t="n"/>
      <c r="R47" s="639" t="n"/>
      <c r="S47" s="639" t="n"/>
      <c r="T47" s="639" t="n"/>
      <c r="U47" s="639" t="n"/>
      <c r="V47" s="639" t="n"/>
      <c r="W47" s="639" t="n"/>
      <c r="X47" s="639" t="n"/>
      <c r="Y47" s="378" t="n"/>
      <c r="Z47" s="378" t="n"/>
    </row>
    <row r="48" ht="14.25" customHeight="1">
      <c r="A48" s="379" t="inlineStr">
        <is>
          <t>Ветчины</t>
        </is>
      </c>
      <c r="B48" s="639" t="n"/>
      <c r="C48" s="639" t="n"/>
      <c r="D48" s="639" t="n"/>
      <c r="E48" s="639" t="n"/>
      <c r="F48" s="639" t="n"/>
      <c r="G48" s="639" t="n"/>
      <c r="H48" s="639" t="n"/>
      <c r="I48" s="639" t="n"/>
      <c r="J48" s="639" t="n"/>
      <c r="K48" s="639" t="n"/>
      <c r="L48" s="639" t="n"/>
      <c r="M48" s="639" t="n"/>
      <c r="N48" s="639" t="n"/>
      <c r="O48" s="639" t="n"/>
      <c r="P48" s="639" t="n"/>
      <c r="Q48" s="639" t="n"/>
      <c r="R48" s="639" t="n"/>
      <c r="S48" s="639" t="n"/>
      <c r="T48" s="639" t="n"/>
      <c r="U48" s="639" t="n"/>
      <c r="V48" s="639" t="n"/>
      <c r="W48" s="639" t="n"/>
      <c r="X48" s="639" t="n"/>
      <c r="Y48" s="379" t="n"/>
      <c r="Z48" s="37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0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0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0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8" t="n"/>
      <c r="B51" s="639" t="n"/>
      <c r="C51" s="639" t="n"/>
      <c r="D51" s="639" t="n"/>
      <c r="E51" s="639" t="n"/>
      <c r="F51" s="639" t="n"/>
      <c r="G51" s="639" t="n"/>
      <c r="H51" s="639" t="n"/>
      <c r="I51" s="639" t="n"/>
      <c r="J51" s="639" t="n"/>
      <c r="K51" s="639" t="n"/>
      <c r="L51" s="639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639" t="n"/>
      <c r="B52" s="639" t="n"/>
      <c r="C52" s="639" t="n"/>
      <c r="D52" s="639" t="n"/>
      <c r="E52" s="639" t="n"/>
      <c r="F52" s="639" t="n"/>
      <c r="G52" s="639" t="n"/>
      <c r="H52" s="639" t="n"/>
      <c r="I52" s="639" t="n"/>
      <c r="J52" s="639" t="n"/>
      <c r="K52" s="639" t="n"/>
      <c r="L52" s="639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78" t="inlineStr">
        <is>
          <t>Классическая</t>
        </is>
      </c>
      <c r="B53" s="639" t="n"/>
      <c r="C53" s="639" t="n"/>
      <c r="D53" s="639" t="n"/>
      <c r="E53" s="639" t="n"/>
      <c r="F53" s="639" t="n"/>
      <c r="G53" s="639" t="n"/>
      <c r="H53" s="639" t="n"/>
      <c r="I53" s="639" t="n"/>
      <c r="J53" s="639" t="n"/>
      <c r="K53" s="639" t="n"/>
      <c r="L53" s="639" t="n"/>
      <c r="M53" s="639" t="n"/>
      <c r="N53" s="639" t="n"/>
      <c r="O53" s="639" t="n"/>
      <c r="P53" s="639" t="n"/>
      <c r="Q53" s="639" t="n"/>
      <c r="R53" s="639" t="n"/>
      <c r="S53" s="639" t="n"/>
      <c r="T53" s="639" t="n"/>
      <c r="U53" s="639" t="n"/>
      <c r="V53" s="639" t="n"/>
      <c r="W53" s="639" t="n"/>
      <c r="X53" s="639" t="n"/>
      <c r="Y53" s="378" t="n"/>
      <c r="Z53" s="378" t="n"/>
    </row>
    <row r="54" ht="14.25" customHeight="1">
      <c r="A54" s="379" t="inlineStr">
        <is>
          <t>Вареные колбасы</t>
        </is>
      </c>
      <c r="B54" s="639" t="n"/>
      <c r="C54" s="639" t="n"/>
      <c r="D54" s="639" t="n"/>
      <c r="E54" s="639" t="n"/>
      <c r="F54" s="639" t="n"/>
      <c r="G54" s="639" t="n"/>
      <c r="H54" s="639" t="n"/>
      <c r="I54" s="639" t="n"/>
      <c r="J54" s="639" t="n"/>
      <c r="K54" s="639" t="n"/>
      <c r="L54" s="639" t="n"/>
      <c r="M54" s="639" t="n"/>
      <c r="N54" s="639" t="n"/>
      <c r="O54" s="639" t="n"/>
      <c r="P54" s="639" t="n"/>
      <c r="Q54" s="639" t="n"/>
      <c r="R54" s="639" t="n"/>
      <c r="S54" s="639" t="n"/>
      <c r="T54" s="639" t="n"/>
      <c r="U54" s="639" t="n"/>
      <c r="V54" s="639" t="n"/>
      <c r="W54" s="639" t="n"/>
      <c r="X54" s="639" t="n"/>
      <c r="Y54" s="379" t="n"/>
      <c r="Z54" s="379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0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0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0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0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0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8" t="n"/>
      <c r="B59" s="639" t="n"/>
      <c r="C59" s="639" t="n"/>
      <c r="D59" s="639" t="n"/>
      <c r="E59" s="639" t="n"/>
      <c r="F59" s="639" t="n"/>
      <c r="G59" s="639" t="n"/>
      <c r="H59" s="639" t="n"/>
      <c r="I59" s="639" t="n"/>
      <c r="J59" s="639" t="n"/>
      <c r="K59" s="639" t="n"/>
      <c r="L59" s="639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639" t="n"/>
      <c r="B60" s="639" t="n"/>
      <c r="C60" s="639" t="n"/>
      <c r="D60" s="639" t="n"/>
      <c r="E60" s="639" t="n"/>
      <c r="F60" s="639" t="n"/>
      <c r="G60" s="639" t="n"/>
      <c r="H60" s="639" t="n"/>
      <c r="I60" s="639" t="n"/>
      <c r="J60" s="639" t="n"/>
      <c r="K60" s="639" t="n"/>
      <c r="L60" s="639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78" t="inlineStr">
        <is>
          <t>Вязанка</t>
        </is>
      </c>
      <c r="B61" s="639" t="n"/>
      <c r="C61" s="639" t="n"/>
      <c r="D61" s="639" t="n"/>
      <c r="E61" s="639" t="n"/>
      <c r="F61" s="639" t="n"/>
      <c r="G61" s="639" t="n"/>
      <c r="H61" s="639" t="n"/>
      <c r="I61" s="639" t="n"/>
      <c r="J61" s="639" t="n"/>
      <c r="K61" s="639" t="n"/>
      <c r="L61" s="639" t="n"/>
      <c r="M61" s="639" t="n"/>
      <c r="N61" s="639" t="n"/>
      <c r="O61" s="639" t="n"/>
      <c r="P61" s="639" t="n"/>
      <c r="Q61" s="639" t="n"/>
      <c r="R61" s="639" t="n"/>
      <c r="S61" s="639" t="n"/>
      <c r="T61" s="639" t="n"/>
      <c r="U61" s="639" t="n"/>
      <c r="V61" s="639" t="n"/>
      <c r="W61" s="639" t="n"/>
      <c r="X61" s="639" t="n"/>
      <c r="Y61" s="378" t="n"/>
      <c r="Z61" s="378" t="n"/>
    </row>
    <row r="62" ht="14.25" customHeight="1">
      <c r="A62" s="379" t="inlineStr">
        <is>
          <t>Вареные колбасы</t>
        </is>
      </c>
      <c r="B62" s="639" t="n"/>
      <c r="C62" s="639" t="n"/>
      <c r="D62" s="639" t="n"/>
      <c r="E62" s="639" t="n"/>
      <c r="F62" s="639" t="n"/>
      <c r="G62" s="639" t="n"/>
      <c r="H62" s="639" t="n"/>
      <c r="I62" s="639" t="n"/>
      <c r="J62" s="639" t="n"/>
      <c r="K62" s="639" t="n"/>
      <c r="L62" s="639" t="n"/>
      <c r="M62" s="639" t="n"/>
      <c r="N62" s="639" t="n"/>
      <c r="O62" s="639" t="n"/>
      <c r="P62" s="639" t="n"/>
      <c r="Q62" s="639" t="n"/>
      <c r="R62" s="639" t="n"/>
      <c r="S62" s="639" t="n"/>
      <c r="T62" s="639" t="n"/>
      <c r="U62" s="639" t="n"/>
      <c r="V62" s="639" t="n"/>
      <c r="W62" s="639" t="n"/>
      <c r="X62" s="639" t="n"/>
      <c r="Y62" s="379" t="n"/>
      <c r="Z62" s="379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0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0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0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80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80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80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80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0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80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80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80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80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80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80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80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80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80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80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88" t="n"/>
      <c r="B80" s="639" t="n"/>
      <c r="C80" s="639" t="n"/>
      <c r="D80" s="639" t="n"/>
      <c r="E80" s="639" t="n"/>
      <c r="F80" s="639" t="n"/>
      <c r="G80" s="639" t="n"/>
      <c r="H80" s="639" t="n"/>
      <c r="I80" s="639" t="n"/>
      <c r="J80" s="639" t="n"/>
      <c r="K80" s="639" t="n"/>
      <c r="L80" s="639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639" t="n"/>
      <c r="B81" s="639" t="n"/>
      <c r="C81" s="639" t="n"/>
      <c r="D81" s="639" t="n"/>
      <c r="E81" s="639" t="n"/>
      <c r="F81" s="639" t="n"/>
      <c r="G81" s="639" t="n"/>
      <c r="H81" s="639" t="n"/>
      <c r="I81" s="639" t="n"/>
      <c r="J81" s="639" t="n"/>
      <c r="K81" s="639" t="n"/>
      <c r="L81" s="639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79" t="inlineStr">
        <is>
          <t>Ветчины</t>
        </is>
      </c>
      <c r="B82" s="639" t="n"/>
      <c r="C82" s="639" t="n"/>
      <c r="D82" s="639" t="n"/>
      <c r="E82" s="639" t="n"/>
      <c r="F82" s="639" t="n"/>
      <c r="G82" s="639" t="n"/>
      <c r="H82" s="639" t="n"/>
      <c r="I82" s="639" t="n"/>
      <c r="J82" s="639" t="n"/>
      <c r="K82" s="639" t="n"/>
      <c r="L82" s="639" t="n"/>
      <c r="M82" s="639" t="n"/>
      <c r="N82" s="639" t="n"/>
      <c r="O82" s="639" t="n"/>
      <c r="P82" s="639" t="n"/>
      <c r="Q82" s="639" t="n"/>
      <c r="R82" s="639" t="n"/>
      <c r="S82" s="639" t="n"/>
      <c r="T82" s="639" t="n"/>
      <c r="U82" s="639" t="n"/>
      <c r="V82" s="639" t="n"/>
      <c r="W82" s="639" t="n"/>
      <c r="X82" s="639" t="n"/>
      <c r="Y82" s="379" t="n"/>
      <c r="Z82" s="37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80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80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80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80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80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80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80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88" t="n"/>
      <c r="B90" s="639" t="n"/>
      <c r="C90" s="639" t="n"/>
      <c r="D90" s="639" t="n"/>
      <c r="E90" s="639" t="n"/>
      <c r="F90" s="639" t="n"/>
      <c r="G90" s="639" t="n"/>
      <c r="H90" s="639" t="n"/>
      <c r="I90" s="639" t="n"/>
      <c r="J90" s="639" t="n"/>
      <c r="K90" s="639" t="n"/>
      <c r="L90" s="639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639" t="n"/>
      <c r="B91" s="639" t="n"/>
      <c r="C91" s="639" t="n"/>
      <c r="D91" s="639" t="n"/>
      <c r="E91" s="639" t="n"/>
      <c r="F91" s="639" t="n"/>
      <c r="G91" s="639" t="n"/>
      <c r="H91" s="639" t="n"/>
      <c r="I91" s="639" t="n"/>
      <c r="J91" s="639" t="n"/>
      <c r="K91" s="639" t="n"/>
      <c r="L91" s="639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79" t="inlineStr">
        <is>
          <t>Копченые колбасы</t>
        </is>
      </c>
      <c r="B92" s="639" t="n"/>
      <c r="C92" s="639" t="n"/>
      <c r="D92" s="639" t="n"/>
      <c r="E92" s="639" t="n"/>
      <c r="F92" s="639" t="n"/>
      <c r="G92" s="639" t="n"/>
      <c r="H92" s="639" t="n"/>
      <c r="I92" s="639" t="n"/>
      <c r="J92" s="639" t="n"/>
      <c r="K92" s="639" t="n"/>
      <c r="L92" s="639" t="n"/>
      <c r="M92" s="639" t="n"/>
      <c r="N92" s="639" t="n"/>
      <c r="O92" s="639" t="n"/>
      <c r="P92" s="639" t="n"/>
      <c r="Q92" s="639" t="n"/>
      <c r="R92" s="639" t="n"/>
      <c r="S92" s="639" t="n"/>
      <c r="T92" s="639" t="n"/>
      <c r="U92" s="639" t="n"/>
      <c r="V92" s="639" t="n"/>
      <c r="W92" s="639" t="n"/>
      <c r="X92" s="639" t="n"/>
      <c r="Y92" s="379" t="n"/>
      <c r="Z92" s="37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80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80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80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80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80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80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80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80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80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80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0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88" t="n"/>
      <c r="B103" s="639" t="n"/>
      <c r="C103" s="639" t="n"/>
      <c r="D103" s="639" t="n"/>
      <c r="E103" s="639" t="n"/>
      <c r="F103" s="639" t="n"/>
      <c r="G103" s="639" t="n"/>
      <c r="H103" s="639" t="n"/>
      <c r="I103" s="639" t="n"/>
      <c r="J103" s="639" t="n"/>
      <c r="K103" s="639" t="n"/>
      <c r="L103" s="639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639" t="n"/>
      <c r="B104" s="639" t="n"/>
      <c r="C104" s="639" t="n"/>
      <c r="D104" s="639" t="n"/>
      <c r="E104" s="639" t="n"/>
      <c r="F104" s="639" t="n"/>
      <c r="G104" s="639" t="n"/>
      <c r="H104" s="639" t="n"/>
      <c r="I104" s="639" t="n"/>
      <c r="J104" s="639" t="n"/>
      <c r="K104" s="639" t="n"/>
      <c r="L104" s="639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79" t="inlineStr">
        <is>
          <t>Сосиски</t>
        </is>
      </c>
      <c r="B105" s="639" t="n"/>
      <c r="C105" s="639" t="n"/>
      <c r="D105" s="639" t="n"/>
      <c r="E105" s="639" t="n"/>
      <c r="F105" s="639" t="n"/>
      <c r="G105" s="639" t="n"/>
      <c r="H105" s="639" t="n"/>
      <c r="I105" s="639" t="n"/>
      <c r="J105" s="639" t="n"/>
      <c r="K105" s="639" t="n"/>
      <c r="L105" s="639" t="n"/>
      <c r="M105" s="639" t="n"/>
      <c r="N105" s="639" t="n"/>
      <c r="O105" s="639" t="n"/>
      <c r="P105" s="639" t="n"/>
      <c r="Q105" s="639" t="n"/>
      <c r="R105" s="639" t="n"/>
      <c r="S105" s="639" t="n"/>
      <c r="T105" s="639" t="n"/>
      <c r="U105" s="639" t="n"/>
      <c r="V105" s="639" t="n"/>
      <c r="W105" s="639" t="n"/>
      <c r="X105" s="639" t="n"/>
      <c r="Y105" s="379" t="n"/>
      <c r="Z105" s="37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80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80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80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80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80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НД Узбекистан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80" t="n">
        <v>4680115882584</v>
      </c>
      <c r="E111" s="651" t="n"/>
      <c r="F111" s="683" t="n">
        <v>0.33</v>
      </c>
      <c r="G111" s="38" t="n">
        <v>8</v>
      </c>
      <c r="H111" s="683" t="n">
        <v>2.64</v>
      </c>
      <c r="I111" s="68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46" t="inlineStr">
        <is>
          <t>Сосиски Восточные халяль ТМ Вязанка полиамид в/у ф/в 0,33 кг Казахстан АК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80" t="n">
        <v>4607091385731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(Вязанка Молочные) Вязанка Фикс.вес 0,45 П/а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80" t="n">
        <v>4680115880214</v>
      </c>
      <c r="E113" s="651" t="n"/>
      <c r="F113" s="683" t="n">
        <v>0.45</v>
      </c>
      <c r="G113" s="38" t="n">
        <v>6</v>
      </c>
      <c r="H113" s="683" t="n">
        <v>2.7</v>
      </c>
      <c r="I113" s="683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Ф/в 0,45 амилюкс мгс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80" t="n">
        <v>4680115880894</v>
      </c>
      <c r="E114" s="651" t="n"/>
      <c r="F114" s="683" t="n">
        <v>0.33</v>
      </c>
      <c r="G114" s="38" t="n">
        <v>6</v>
      </c>
      <c r="H114" s="683" t="n">
        <v>1.98</v>
      </c>
      <c r="I114" s="683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49" t="inlineStr">
        <is>
          <t>Сосиски Молокуши Миникушай Вязанка фикс.вес 0,33 п/а Вязанка</t>
        </is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80" t="n">
        <v>4607091385427</v>
      </c>
      <c r="E115" s="651" t="n"/>
      <c r="F115" s="683" t="n">
        <v>0.5</v>
      </c>
      <c r="G115" s="38" t="n">
        <v>6</v>
      </c>
      <c r="H115" s="683" t="n">
        <v>3</v>
      </c>
      <c r="I115" s="683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>
        <f>HYPERLINK("https://abi.ru/products/Охлажденные/Вязанка/Вязанка/Сосиски/P003030/","Сосиски Рубленые Вязанка Фикс.вес 0,5 п/а мгс Вязанка")</f>
        <v/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0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80" t="n">
        <v>4680115882645</v>
      </c>
      <c r="E116" s="651" t="n"/>
      <c r="F116" s="683" t="n">
        <v>0.3</v>
      </c>
      <c r="G116" s="38" t="n">
        <v>6</v>
      </c>
      <c r="H116" s="683" t="n">
        <v>1.8</v>
      </c>
      <c r="I116" s="683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1" t="inlineStr">
        <is>
          <t>Сосиски «Сливушки с сыром» ф/в 0,3 п/а ТМ «Вязанка»</t>
        </is>
      </c>
      <c r="O116" s="685" t="n"/>
      <c r="P116" s="685" t="n"/>
      <c r="Q116" s="685" t="n"/>
      <c r="R116" s="651" t="n"/>
      <c r="S116" s="40" t="inlineStr"/>
      <c r="T116" s="40" t="inlineStr"/>
      <c r="U116" s="41" t="inlineStr">
        <is>
          <t>кг</t>
        </is>
      </c>
      <c r="V116" s="686" t="n">
        <v>0</v>
      </c>
      <c r="W116" s="68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88" t="n"/>
      <c r="B117" s="639" t="n"/>
      <c r="C117" s="639" t="n"/>
      <c r="D117" s="639" t="n"/>
      <c r="E117" s="639" t="n"/>
      <c r="F117" s="639" t="n"/>
      <c r="G117" s="639" t="n"/>
      <c r="H117" s="639" t="n"/>
      <c r="I117" s="639" t="n"/>
      <c r="J117" s="639" t="n"/>
      <c r="K117" s="639" t="n"/>
      <c r="L117" s="639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кор</t>
        </is>
      </c>
      <c r="V117" s="690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690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691" t="n"/>
      <c r="Z117" s="691" t="n"/>
    </row>
    <row r="118">
      <c r="A118" s="639" t="n"/>
      <c r="B118" s="639" t="n"/>
      <c r="C118" s="639" t="n"/>
      <c r="D118" s="639" t="n"/>
      <c r="E118" s="639" t="n"/>
      <c r="F118" s="639" t="n"/>
      <c r="G118" s="639" t="n"/>
      <c r="H118" s="639" t="n"/>
      <c r="I118" s="639" t="n"/>
      <c r="J118" s="639" t="n"/>
      <c r="K118" s="639" t="n"/>
      <c r="L118" s="639" t="n"/>
      <c r="M118" s="688" t="n"/>
      <c r="N118" s="689" t="inlineStr">
        <is>
          <t>Итого</t>
        </is>
      </c>
      <c r="O118" s="659" t="n"/>
      <c r="P118" s="659" t="n"/>
      <c r="Q118" s="659" t="n"/>
      <c r="R118" s="659" t="n"/>
      <c r="S118" s="659" t="n"/>
      <c r="T118" s="660" t="n"/>
      <c r="U118" s="43" t="inlineStr">
        <is>
          <t>кг</t>
        </is>
      </c>
      <c r="V118" s="690">
        <f>IFERROR(SUM(V106:V116),"0")</f>
        <v/>
      </c>
      <c r="W118" s="690">
        <f>IFERROR(SUM(W106:W116),"0")</f>
        <v/>
      </c>
      <c r="X118" s="43" t="n"/>
      <c r="Y118" s="691" t="n"/>
      <c r="Z118" s="691" t="n"/>
    </row>
    <row r="119" ht="14.25" customHeight="1">
      <c r="A119" s="379" t="inlineStr">
        <is>
          <t>Сардельки</t>
        </is>
      </c>
      <c r="B119" s="639" t="n"/>
      <c r="C119" s="639" t="n"/>
      <c r="D119" s="639" t="n"/>
      <c r="E119" s="639" t="n"/>
      <c r="F119" s="639" t="n"/>
      <c r="G119" s="639" t="n"/>
      <c r="H119" s="639" t="n"/>
      <c r="I119" s="639" t="n"/>
      <c r="J119" s="639" t="n"/>
      <c r="K119" s="639" t="n"/>
      <c r="L119" s="639" t="n"/>
      <c r="M119" s="639" t="n"/>
      <c r="N119" s="639" t="n"/>
      <c r="O119" s="639" t="n"/>
      <c r="P119" s="639" t="n"/>
      <c r="Q119" s="639" t="n"/>
      <c r="R119" s="639" t="n"/>
      <c r="S119" s="639" t="n"/>
      <c r="T119" s="639" t="n"/>
      <c r="U119" s="639" t="n"/>
      <c r="V119" s="639" t="n"/>
      <c r="W119" s="639" t="n"/>
      <c r="X119" s="639" t="n"/>
      <c r="Y119" s="379" t="n"/>
      <c r="Z119" s="379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80" t="n">
        <v>4607091383065</v>
      </c>
      <c r="E120" s="651" t="n"/>
      <c r="F120" s="683" t="n">
        <v>0.83</v>
      </c>
      <c r="G120" s="38" t="n">
        <v>4</v>
      </c>
      <c r="H120" s="683" t="n">
        <v>3.32</v>
      </c>
      <c r="I120" s="683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5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80" t="n">
        <v>4680115881532</v>
      </c>
      <c r="E121" s="651" t="n"/>
      <c r="F121" s="683" t="n">
        <v>1.35</v>
      </c>
      <c r="G121" s="38" t="n">
        <v>6</v>
      </c>
      <c r="H121" s="683" t="n">
        <v>8.1</v>
      </c>
      <c r="I121" s="683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53">
        <f>HYPERLINK("https://abi.ru/products/Охлажденные/Вязанка/Вязанка/Сардельки/P003237/","Сардельки «Филейские» Весовые NDX мгс ТМ «Вязанка»")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80" t="n">
        <v>4680115882652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 t="inlineStr">
        <is>
          <t>Сардельки «Сливушки с сыром #минидельки» ф/в 0,33 айпил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80" t="n">
        <v>4680115880238</v>
      </c>
      <c r="E123" s="651" t="n"/>
      <c r="F123" s="683" t="n">
        <v>0.33</v>
      </c>
      <c r="G123" s="38" t="n">
        <v>6</v>
      </c>
      <c r="H123" s="683" t="n">
        <v>1.98</v>
      </c>
      <c r="I123" s="683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80" t="n">
        <v>4680115881464</v>
      </c>
      <c r="E124" s="651" t="n"/>
      <c r="F124" s="683" t="n">
        <v>0.4</v>
      </c>
      <c r="G124" s="38" t="n">
        <v>6</v>
      </c>
      <c r="H124" s="683" t="n">
        <v>2.4</v>
      </c>
      <c r="I124" s="683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56" t="inlineStr">
        <is>
          <t>Сардельки «Филейские» Фикс.вес 0,4 NDX мгс ТМ «Вязанка»</t>
        </is>
      </c>
      <c r="O124" s="685" t="n"/>
      <c r="P124" s="685" t="n"/>
      <c r="Q124" s="685" t="n"/>
      <c r="R124" s="651" t="n"/>
      <c r="S124" s="40" t="inlineStr"/>
      <c r="T124" s="40" t="inlineStr"/>
      <c r="U124" s="41" t="inlineStr">
        <is>
          <t>кг</t>
        </is>
      </c>
      <c r="V124" s="686" t="n">
        <v>0</v>
      </c>
      <c r="W124" s="687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88" t="n"/>
      <c r="B125" s="639" t="n"/>
      <c r="C125" s="639" t="n"/>
      <c r="D125" s="639" t="n"/>
      <c r="E125" s="639" t="n"/>
      <c r="F125" s="639" t="n"/>
      <c r="G125" s="639" t="n"/>
      <c r="H125" s="639" t="n"/>
      <c r="I125" s="639" t="n"/>
      <c r="J125" s="639" t="n"/>
      <c r="K125" s="639" t="n"/>
      <c r="L125" s="639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кор</t>
        </is>
      </c>
      <c r="V125" s="690">
        <f>IFERROR(V120/H120,"0")+IFERROR(V121/H121,"0")+IFERROR(V122/H122,"0")+IFERROR(V123/H123,"0")+IFERROR(V124/H124,"0")</f>
        <v/>
      </c>
      <c r="W125" s="690">
        <f>IFERROR(W120/H120,"0")+IFERROR(W121/H121,"0")+IFERROR(W122/H122,"0")+IFERROR(W123/H123,"0")+IFERROR(W124/H124,"0")</f>
        <v/>
      </c>
      <c r="X125" s="690">
        <f>IFERROR(IF(X120="",0,X120),"0")+IFERROR(IF(X121="",0,X121),"0")+IFERROR(IF(X122="",0,X122),"0")+IFERROR(IF(X123="",0,X123),"0")+IFERROR(IF(X124="",0,X124),"0")</f>
        <v/>
      </c>
      <c r="Y125" s="691" t="n"/>
      <c r="Z125" s="691" t="n"/>
    </row>
    <row r="126">
      <c r="A126" s="639" t="n"/>
      <c r="B126" s="639" t="n"/>
      <c r="C126" s="639" t="n"/>
      <c r="D126" s="639" t="n"/>
      <c r="E126" s="639" t="n"/>
      <c r="F126" s="639" t="n"/>
      <c r="G126" s="639" t="n"/>
      <c r="H126" s="639" t="n"/>
      <c r="I126" s="639" t="n"/>
      <c r="J126" s="639" t="n"/>
      <c r="K126" s="639" t="n"/>
      <c r="L126" s="639" t="n"/>
      <c r="M126" s="688" t="n"/>
      <c r="N126" s="689" t="inlineStr">
        <is>
          <t>Итого</t>
        </is>
      </c>
      <c r="O126" s="659" t="n"/>
      <c r="P126" s="659" t="n"/>
      <c r="Q126" s="659" t="n"/>
      <c r="R126" s="659" t="n"/>
      <c r="S126" s="659" t="n"/>
      <c r="T126" s="660" t="n"/>
      <c r="U126" s="43" t="inlineStr">
        <is>
          <t>кг</t>
        </is>
      </c>
      <c r="V126" s="690">
        <f>IFERROR(SUM(V120:V124),"0")</f>
        <v/>
      </c>
      <c r="W126" s="690">
        <f>IFERROR(SUM(W120:W124),"0")</f>
        <v/>
      </c>
      <c r="X126" s="43" t="n"/>
      <c r="Y126" s="691" t="n"/>
      <c r="Z126" s="691" t="n"/>
    </row>
    <row r="127" ht="16.5" customHeight="1">
      <c r="A127" s="378" t="inlineStr">
        <is>
          <t>Сливушки</t>
        </is>
      </c>
      <c r="B127" s="639" t="n"/>
      <c r="C127" s="639" t="n"/>
      <c r="D127" s="639" t="n"/>
      <c r="E127" s="639" t="n"/>
      <c r="F127" s="639" t="n"/>
      <c r="G127" s="639" t="n"/>
      <c r="H127" s="639" t="n"/>
      <c r="I127" s="639" t="n"/>
      <c r="J127" s="639" t="n"/>
      <c r="K127" s="639" t="n"/>
      <c r="L127" s="639" t="n"/>
      <c r="M127" s="639" t="n"/>
      <c r="N127" s="639" t="n"/>
      <c r="O127" s="639" t="n"/>
      <c r="P127" s="639" t="n"/>
      <c r="Q127" s="639" t="n"/>
      <c r="R127" s="639" t="n"/>
      <c r="S127" s="639" t="n"/>
      <c r="T127" s="639" t="n"/>
      <c r="U127" s="639" t="n"/>
      <c r="V127" s="639" t="n"/>
      <c r="W127" s="639" t="n"/>
      <c r="X127" s="639" t="n"/>
      <c r="Y127" s="378" t="n"/>
      <c r="Z127" s="378" t="n"/>
    </row>
    <row r="128" ht="14.25" customHeight="1">
      <c r="A128" s="379" t="inlineStr">
        <is>
          <t>Сосиски</t>
        </is>
      </c>
      <c r="B128" s="639" t="n"/>
      <c r="C128" s="639" t="n"/>
      <c r="D128" s="639" t="n"/>
      <c r="E128" s="639" t="n"/>
      <c r="F128" s="639" t="n"/>
      <c r="G128" s="639" t="n"/>
      <c r="H128" s="639" t="n"/>
      <c r="I128" s="639" t="n"/>
      <c r="J128" s="639" t="n"/>
      <c r="K128" s="639" t="n"/>
      <c r="L128" s="639" t="n"/>
      <c r="M128" s="639" t="n"/>
      <c r="N128" s="639" t="n"/>
      <c r="O128" s="639" t="n"/>
      <c r="P128" s="639" t="n"/>
      <c r="Q128" s="639" t="n"/>
      <c r="R128" s="639" t="n"/>
      <c r="S128" s="639" t="n"/>
      <c r="T128" s="639" t="n"/>
      <c r="U128" s="639" t="n"/>
      <c r="V128" s="639" t="n"/>
      <c r="W128" s="639" t="n"/>
      <c r="X128" s="639" t="n"/>
      <c r="Y128" s="379" t="n"/>
      <c r="Z128" s="379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80" t="n">
        <v>4607091385168</v>
      </c>
      <c r="E129" s="651" t="n"/>
      <c r="F129" s="683" t="n">
        <v>1.4</v>
      </c>
      <c r="G129" s="38" t="n">
        <v>6</v>
      </c>
      <c r="H129" s="683" t="n">
        <v>8.4</v>
      </c>
      <c r="I129" s="683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757" t="inlineStr">
        <is>
          <t>Сосиски «Вязанка Сливочные» Весовые П/а мгс ТМ «Вязанка»</t>
        </is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SU002139</t>
        </is>
      </c>
      <c r="B130" s="64" t="inlineStr">
        <is>
          <t>P003162</t>
        </is>
      </c>
      <c r="C130" s="37" t="n">
        <v>4301051362</v>
      </c>
      <c r="D130" s="380" t="n">
        <v>4607091383256</v>
      </c>
      <c r="E130" s="651" t="n"/>
      <c r="F130" s="683" t="n">
        <v>0.33</v>
      </c>
      <c r="G130" s="38" t="n">
        <v>6</v>
      </c>
      <c r="H130" s="683" t="n">
        <v>1.98</v>
      </c>
      <c r="I130" s="683" t="n">
        <v>2.246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0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SU001720</t>
        </is>
      </c>
      <c r="B131" s="64" t="inlineStr">
        <is>
          <t>P003160</t>
        </is>
      </c>
      <c r="C131" s="37" t="n">
        <v>4301051358</v>
      </c>
      <c r="D131" s="380" t="n">
        <v>4607091385748</v>
      </c>
      <c r="E131" s="651" t="n"/>
      <c r="F131" s="683" t="n">
        <v>0.45</v>
      </c>
      <c r="G131" s="38" t="n">
        <v>6</v>
      </c>
      <c r="H131" s="683" t="n">
        <v>2.7</v>
      </c>
      <c r="I131" s="683" t="n">
        <v>2.972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59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685" t="n"/>
      <c r="P131" s="685" t="n"/>
      <c r="Q131" s="685" t="n"/>
      <c r="R131" s="651" t="n"/>
      <c r="S131" s="40" t="inlineStr"/>
      <c r="T131" s="40" t="inlineStr"/>
      <c r="U131" s="41" t="inlineStr">
        <is>
          <t>кг</t>
        </is>
      </c>
      <c r="V131" s="686" t="n">
        <v>0</v>
      </c>
      <c r="W131" s="687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>
      <c r="A132" s="388" t="n"/>
      <c r="B132" s="639" t="n"/>
      <c r="C132" s="639" t="n"/>
      <c r="D132" s="639" t="n"/>
      <c r="E132" s="639" t="n"/>
      <c r="F132" s="639" t="n"/>
      <c r="G132" s="639" t="n"/>
      <c r="H132" s="639" t="n"/>
      <c r="I132" s="639" t="n"/>
      <c r="J132" s="639" t="n"/>
      <c r="K132" s="639" t="n"/>
      <c r="L132" s="639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кор</t>
        </is>
      </c>
      <c r="V132" s="690">
        <f>IFERROR(V129/H129,"0")+IFERROR(V130/H130,"0")+IFERROR(V131/H131,"0")</f>
        <v/>
      </c>
      <c r="W132" s="690">
        <f>IFERROR(W129/H129,"0")+IFERROR(W130/H130,"0")+IFERROR(W131/H131,"0")</f>
        <v/>
      </c>
      <c r="X132" s="690">
        <f>IFERROR(IF(X129="",0,X129),"0")+IFERROR(IF(X130="",0,X130),"0")+IFERROR(IF(X131="",0,X131),"0")</f>
        <v/>
      </c>
      <c r="Y132" s="691" t="n"/>
      <c r="Z132" s="691" t="n"/>
    </row>
    <row r="133">
      <c r="A133" s="639" t="n"/>
      <c r="B133" s="639" t="n"/>
      <c r="C133" s="639" t="n"/>
      <c r="D133" s="639" t="n"/>
      <c r="E133" s="639" t="n"/>
      <c r="F133" s="639" t="n"/>
      <c r="G133" s="639" t="n"/>
      <c r="H133" s="639" t="n"/>
      <c r="I133" s="639" t="n"/>
      <c r="J133" s="639" t="n"/>
      <c r="K133" s="639" t="n"/>
      <c r="L133" s="639" t="n"/>
      <c r="M133" s="688" t="n"/>
      <c r="N133" s="689" t="inlineStr">
        <is>
          <t>Итого</t>
        </is>
      </c>
      <c r="O133" s="659" t="n"/>
      <c r="P133" s="659" t="n"/>
      <c r="Q133" s="659" t="n"/>
      <c r="R133" s="659" t="n"/>
      <c r="S133" s="659" t="n"/>
      <c r="T133" s="660" t="n"/>
      <c r="U133" s="43" t="inlineStr">
        <is>
          <t>кг</t>
        </is>
      </c>
      <c r="V133" s="690">
        <f>IFERROR(SUM(V129:V131),"0")</f>
        <v/>
      </c>
      <c r="W133" s="690">
        <f>IFERROR(SUM(W129:W131),"0")</f>
        <v/>
      </c>
      <c r="X133" s="43" t="n"/>
      <c r="Y133" s="691" t="n"/>
      <c r="Z133" s="691" t="n"/>
    </row>
    <row r="134" ht="27.75" customHeight="1">
      <c r="A134" s="377" t="inlineStr">
        <is>
          <t>Стародворье</t>
        </is>
      </c>
      <c r="B134" s="682" t="n"/>
      <c r="C134" s="682" t="n"/>
      <c r="D134" s="682" t="n"/>
      <c r="E134" s="682" t="n"/>
      <c r="F134" s="682" t="n"/>
      <c r="G134" s="682" t="n"/>
      <c r="H134" s="682" t="n"/>
      <c r="I134" s="682" t="n"/>
      <c r="J134" s="682" t="n"/>
      <c r="K134" s="682" t="n"/>
      <c r="L134" s="682" t="n"/>
      <c r="M134" s="682" t="n"/>
      <c r="N134" s="682" t="n"/>
      <c r="O134" s="682" t="n"/>
      <c r="P134" s="682" t="n"/>
      <c r="Q134" s="682" t="n"/>
      <c r="R134" s="682" t="n"/>
      <c r="S134" s="682" t="n"/>
      <c r="T134" s="682" t="n"/>
      <c r="U134" s="682" t="n"/>
      <c r="V134" s="682" t="n"/>
      <c r="W134" s="682" t="n"/>
      <c r="X134" s="682" t="n"/>
      <c r="Y134" s="55" t="n"/>
      <c r="Z134" s="55" t="n"/>
    </row>
    <row r="135" ht="16.5" customHeight="1">
      <c r="A135" s="378" t="inlineStr">
        <is>
          <t>Золоченная в печи</t>
        </is>
      </c>
      <c r="B135" s="639" t="n"/>
      <c r="C135" s="639" t="n"/>
      <c r="D135" s="639" t="n"/>
      <c r="E135" s="639" t="n"/>
      <c r="F135" s="639" t="n"/>
      <c r="G135" s="639" t="n"/>
      <c r="H135" s="639" t="n"/>
      <c r="I135" s="639" t="n"/>
      <c r="J135" s="639" t="n"/>
      <c r="K135" s="639" t="n"/>
      <c r="L135" s="639" t="n"/>
      <c r="M135" s="639" t="n"/>
      <c r="N135" s="639" t="n"/>
      <c r="O135" s="639" t="n"/>
      <c r="P135" s="639" t="n"/>
      <c r="Q135" s="639" t="n"/>
      <c r="R135" s="639" t="n"/>
      <c r="S135" s="639" t="n"/>
      <c r="T135" s="639" t="n"/>
      <c r="U135" s="639" t="n"/>
      <c r="V135" s="639" t="n"/>
      <c r="W135" s="639" t="n"/>
      <c r="X135" s="639" t="n"/>
      <c r="Y135" s="378" t="n"/>
      <c r="Z135" s="378" t="n"/>
    </row>
    <row r="136" ht="14.25" customHeight="1">
      <c r="A136" s="379" t="inlineStr">
        <is>
          <t>Вареные колбасы</t>
        </is>
      </c>
      <c r="B136" s="639" t="n"/>
      <c r="C136" s="639" t="n"/>
      <c r="D136" s="639" t="n"/>
      <c r="E136" s="639" t="n"/>
      <c r="F136" s="639" t="n"/>
      <c r="G136" s="639" t="n"/>
      <c r="H136" s="639" t="n"/>
      <c r="I136" s="639" t="n"/>
      <c r="J136" s="639" t="n"/>
      <c r="K136" s="639" t="n"/>
      <c r="L136" s="639" t="n"/>
      <c r="M136" s="639" t="n"/>
      <c r="N136" s="639" t="n"/>
      <c r="O136" s="639" t="n"/>
      <c r="P136" s="639" t="n"/>
      <c r="Q136" s="639" t="n"/>
      <c r="R136" s="639" t="n"/>
      <c r="S136" s="639" t="n"/>
      <c r="T136" s="639" t="n"/>
      <c r="U136" s="639" t="n"/>
      <c r="V136" s="639" t="n"/>
      <c r="W136" s="639" t="n"/>
      <c r="X136" s="639" t="n"/>
      <c r="Y136" s="379" t="n"/>
      <c r="Z136" s="379" t="n"/>
    </row>
    <row r="137" ht="27" customHeight="1">
      <c r="A137" s="64" t="inlineStr">
        <is>
          <t>SU002201</t>
        </is>
      </c>
      <c r="B137" s="64" t="inlineStr">
        <is>
          <t>P002567</t>
        </is>
      </c>
      <c r="C137" s="37" t="n">
        <v>4301011223</v>
      </c>
      <c r="D137" s="380" t="n">
        <v>4607091383423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СК3</t>
        </is>
      </c>
      <c r="M137" s="38" t="n">
        <v>35</v>
      </c>
      <c r="N137" s="76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SU002203</t>
        </is>
      </c>
      <c r="B138" s="64" t="inlineStr">
        <is>
          <t>P002568</t>
        </is>
      </c>
      <c r="C138" s="37" t="n">
        <v>4301011338</v>
      </c>
      <c r="D138" s="380" t="n">
        <v>4607091381405</v>
      </c>
      <c r="E138" s="651" t="n"/>
      <c r="F138" s="683" t="n">
        <v>1.35</v>
      </c>
      <c r="G138" s="38" t="n">
        <v>8</v>
      </c>
      <c r="H138" s="683" t="n">
        <v>10.8</v>
      </c>
      <c r="I138" s="683" t="n">
        <v>11.376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35</v>
      </c>
      <c r="N138" s="76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SU002216</t>
        </is>
      </c>
      <c r="B139" s="64" t="inlineStr">
        <is>
          <t>P002400</t>
        </is>
      </c>
      <c r="C139" s="37" t="n">
        <v>4301011333</v>
      </c>
      <c r="D139" s="380" t="n">
        <v>4607091386516</v>
      </c>
      <c r="E139" s="651" t="n"/>
      <c r="F139" s="683" t="n">
        <v>1.4</v>
      </c>
      <c r="G139" s="38" t="n">
        <v>8</v>
      </c>
      <c r="H139" s="683" t="n">
        <v>11.2</v>
      </c>
      <c r="I139" s="683" t="n">
        <v>11.776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30</v>
      </c>
      <c r="N139" s="76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685" t="n"/>
      <c r="P139" s="685" t="n"/>
      <c r="Q139" s="685" t="n"/>
      <c r="R139" s="651" t="n"/>
      <c r="S139" s="40" t="inlineStr"/>
      <c r="T139" s="40" t="inlineStr"/>
      <c r="U139" s="41" t="inlineStr">
        <is>
          <t>кг</t>
        </is>
      </c>
      <c r="V139" s="686" t="n">
        <v>0</v>
      </c>
      <c r="W139" s="687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>
      <c r="A140" s="388" t="n"/>
      <c r="B140" s="639" t="n"/>
      <c r="C140" s="639" t="n"/>
      <c r="D140" s="639" t="n"/>
      <c r="E140" s="639" t="n"/>
      <c r="F140" s="639" t="n"/>
      <c r="G140" s="639" t="n"/>
      <c r="H140" s="639" t="n"/>
      <c r="I140" s="639" t="n"/>
      <c r="J140" s="639" t="n"/>
      <c r="K140" s="639" t="n"/>
      <c r="L140" s="639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кор</t>
        </is>
      </c>
      <c r="V140" s="690">
        <f>IFERROR(V137/H137,"0")+IFERROR(V138/H138,"0")+IFERROR(V139/H139,"0")</f>
        <v/>
      </c>
      <c r="W140" s="690">
        <f>IFERROR(W137/H137,"0")+IFERROR(W138/H138,"0")+IFERROR(W139/H139,"0")</f>
        <v/>
      </c>
      <c r="X140" s="690">
        <f>IFERROR(IF(X137="",0,X137),"0")+IFERROR(IF(X138="",0,X138),"0")+IFERROR(IF(X139="",0,X139),"0")</f>
        <v/>
      </c>
      <c r="Y140" s="691" t="n"/>
      <c r="Z140" s="691" t="n"/>
    </row>
    <row r="141">
      <c r="A141" s="639" t="n"/>
      <c r="B141" s="639" t="n"/>
      <c r="C141" s="639" t="n"/>
      <c r="D141" s="639" t="n"/>
      <c r="E141" s="639" t="n"/>
      <c r="F141" s="639" t="n"/>
      <c r="G141" s="639" t="n"/>
      <c r="H141" s="639" t="n"/>
      <c r="I141" s="639" t="n"/>
      <c r="J141" s="639" t="n"/>
      <c r="K141" s="639" t="n"/>
      <c r="L141" s="639" t="n"/>
      <c r="M141" s="688" t="n"/>
      <c r="N141" s="689" t="inlineStr">
        <is>
          <t>Итого</t>
        </is>
      </c>
      <c r="O141" s="659" t="n"/>
      <c r="P141" s="659" t="n"/>
      <c r="Q141" s="659" t="n"/>
      <c r="R141" s="659" t="n"/>
      <c r="S141" s="659" t="n"/>
      <c r="T141" s="660" t="n"/>
      <c r="U141" s="43" t="inlineStr">
        <is>
          <t>кг</t>
        </is>
      </c>
      <c r="V141" s="690">
        <f>IFERROR(SUM(V137:V139),"0")</f>
        <v/>
      </c>
      <c r="W141" s="690">
        <f>IFERROR(SUM(W137:W139),"0")</f>
        <v/>
      </c>
      <c r="X141" s="43" t="n"/>
      <c r="Y141" s="691" t="n"/>
      <c r="Z141" s="691" t="n"/>
    </row>
    <row r="142" ht="16.5" customHeight="1">
      <c r="A142" s="378" t="inlineStr">
        <is>
          <t>Мясорубская</t>
        </is>
      </c>
      <c r="B142" s="639" t="n"/>
      <c r="C142" s="639" t="n"/>
      <c r="D142" s="639" t="n"/>
      <c r="E142" s="639" t="n"/>
      <c r="F142" s="639" t="n"/>
      <c r="G142" s="639" t="n"/>
      <c r="H142" s="639" t="n"/>
      <c r="I142" s="639" t="n"/>
      <c r="J142" s="639" t="n"/>
      <c r="K142" s="639" t="n"/>
      <c r="L142" s="639" t="n"/>
      <c r="M142" s="639" t="n"/>
      <c r="N142" s="639" t="n"/>
      <c r="O142" s="639" t="n"/>
      <c r="P142" s="639" t="n"/>
      <c r="Q142" s="639" t="n"/>
      <c r="R142" s="639" t="n"/>
      <c r="S142" s="639" t="n"/>
      <c r="T142" s="639" t="n"/>
      <c r="U142" s="639" t="n"/>
      <c r="V142" s="639" t="n"/>
      <c r="W142" s="639" t="n"/>
      <c r="X142" s="639" t="n"/>
      <c r="Y142" s="378" t="n"/>
      <c r="Z142" s="378" t="n"/>
    </row>
    <row r="143" ht="14.25" customHeight="1">
      <c r="A143" s="379" t="inlineStr">
        <is>
          <t>Копченые колбасы</t>
        </is>
      </c>
      <c r="B143" s="639" t="n"/>
      <c r="C143" s="639" t="n"/>
      <c r="D143" s="639" t="n"/>
      <c r="E143" s="639" t="n"/>
      <c r="F143" s="639" t="n"/>
      <c r="G143" s="639" t="n"/>
      <c r="H143" s="639" t="n"/>
      <c r="I143" s="639" t="n"/>
      <c r="J143" s="639" t="n"/>
      <c r="K143" s="639" t="n"/>
      <c r="L143" s="639" t="n"/>
      <c r="M143" s="639" t="n"/>
      <c r="N143" s="639" t="n"/>
      <c r="O143" s="639" t="n"/>
      <c r="P143" s="639" t="n"/>
      <c r="Q143" s="639" t="n"/>
      <c r="R143" s="639" t="n"/>
      <c r="S143" s="639" t="n"/>
      <c r="T143" s="639" t="n"/>
      <c r="U143" s="639" t="n"/>
      <c r="V143" s="639" t="n"/>
      <c r="W143" s="639" t="n"/>
      <c r="X143" s="639" t="n"/>
      <c r="Y143" s="379" t="n"/>
      <c r="Z143" s="379" t="n"/>
    </row>
    <row r="144" ht="27" customHeight="1">
      <c r="A144" s="64" t="inlineStr">
        <is>
          <t>SU002756</t>
        </is>
      </c>
      <c r="B144" s="64" t="inlineStr">
        <is>
          <t>P003179</t>
        </is>
      </c>
      <c r="C144" s="37" t="n">
        <v>4301031191</v>
      </c>
      <c r="D144" s="380" t="n">
        <v>4680115880993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SU002876</t>
        </is>
      </c>
      <c r="B145" s="64" t="inlineStr">
        <is>
          <t>P003276</t>
        </is>
      </c>
      <c r="C145" s="37" t="n">
        <v>4301031204</v>
      </c>
      <c r="D145" s="380" t="n">
        <v>4680115881761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SU002847</t>
        </is>
      </c>
      <c r="B146" s="64" t="inlineStr">
        <is>
          <t>P003259</t>
        </is>
      </c>
      <c r="C146" s="37" t="n">
        <v>4301031201</v>
      </c>
      <c r="D146" s="380" t="n">
        <v>4680115881563</v>
      </c>
      <c r="E146" s="651" t="n"/>
      <c r="F146" s="683" t="n">
        <v>0.7</v>
      </c>
      <c r="G146" s="38" t="n">
        <v>6</v>
      </c>
      <c r="H146" s="683" t="n">
        <v>4.2</v>
      </c>
      <c r="I146" s="683" t="n">
        <v>4.4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SU002660</t>
        </is>
      </c>
      <c r="B147" s="64" t="inlineStr">
        <is>
          <t>P003256</t>
        </is>
      </c>
      <c r="C147" s="37" t="n">
        <v>4301031199</v>
      </c>
      <c r="D147" s="380" t="n">
        <v>4680115880986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SU002826</t>
        </is>
      </c>
      <c r="B148" s="64" t="inlineStr">
        <is>
          <t>P003178</t>
        </is>
      </c>
      <c r="C148" s="37" t="n">
        <v>4301031190</v>
      </c>
      <c r="D148" s="380" t="n">
        <v>4680115880207</v>
      </c>
      <c r="E148" s="651" t="n"/>
      <c r="F148" s="683" t="n">
        <v>0.4</v>
      </c>
      <c r="G148" s="38" t="n">
        <v>6</v>
      </c>
      <c r="H148" s="683" t="n">
        <v>2.4</v>
      </c>
      <c r="I148" s="683" t="n">
        <v>2.63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SU002877</t>
        </is>
      </c>
      <c r="B149" s="64" t="inlineStr">
        <is>
          <t>P003277</t>
        </is>
      </c>
      <c r="C149" s="37" t="n">
        <v>4301031205</v>
      </c>
      <c r="D149" s="380" t="n">
        <v>4680115881785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SU002848</t>
        </is>
      </c>
      <c r="B150" s="64" t="inlineStr">
        <is>
          <t>P003260</t>
        </is>
      </c>
      <c r="C150" s="37" t="n">
        <v>4301031202</v>
      </c>
      <c r="D150" s="380" t="n">
        <v>4680115881679</v>
      </c>
      <c r="E150" s="651" t="n"/>
      <c r="F150" s="683" t="n">
        <v>0.35</v>
      </c>
      <c r="G150" s="38" t="n">
        <v>6</v>
      </c>
      <c r="H150" s="683" t="n">
        <v>2.1</v>
      </c>
      <c r="I150" s="683" t="n">
        <v>2.2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SU002659</t>
        </is>
      </c>
      <c r="B151" s="64" t="inlineStr">
        <is>
          <t>P003034</t>
        </is>
      </c>
      <c r="C151" s="37" t="n">
        <v>4301031158</v>
      </c>
      <c r="D151" s="380" t="n">
        <v>4680115880191</v>
      </c>
      <c r="E151" s="651" t="n"/>
      <c r="F151" s="683" t="n">
        <v>0.4</v>
      </c>
      <c r="G151" s="38" t="n">
        <v>6</v>
      </c>
      <c r="H151" s="683" t="n">
        <v>2.4</v>
      </c>
      <c r="I151" s="683" t="n">
        <v>2.6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7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685" t="n"/>
      <c r="P151" s="685" t="n"/>
      <c r="Q151" s="685" t="n"/>
      <c r="R151" s="651" t="n"/>
      <c r="S151" s="40" t="inlineStr"/>
      <c r="T151" s="40" t="inlineStr"/>
      <c r="U151" s="41" t="inlineStr">
        <is>
          <t>кг</t>
        </is>
      </c>
      <c r="V151" s="686" t="n">
        <v>0</v>
      </c>
      <c r="W151" s="68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88" t="n"/>
      <c r="B152" s="639" t="n"/>
      <c r="C152" s="639" t="n"/>
      <c r="D152" s="639" t="n"/>
      <c r="E152" s="639" t="n"/>
      <c r="F152" s="639" t="n"/>
      <c r="G152" s="639" t="n"/>
      <c r="H152" s="639" t="n"/>
      <c r="I152" s="639" t="n"/>
      <c r="J152" s="639" t="n"/>
      <c r="K152" s="639" t="n"/>
      <c r="L152" s="639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кор</t>
        </is>
      </c>
      <c r="V152" s="690">
        <f>IFERROR(V144/H144,"0")+IFERROR(V145/H145,"0")+IFERROR(V146/H146,"0")+IFERROR(V147/H147,"0")+IFERROR(V148/H148,"0")+IFERROR(V149/H149,"0")+IFERROR(V150/H150,"0")+IFERROR(V151/H151,"0")</f>
        <v/>
      </c>
      <c r="W152" s="690">
        <f>IFERROR(W144/H144,"0")+IFERROR(W145/H145,"0")+IFERROR(W146/H146,"0")+IFERROR(W147/H147,"0")+IFERROR(W148/H148,"0")+IFERROR(W149/H149,"0")+IFERROR(W150/H150,"0")+IFERROR(W151/H151,"0")</f>
        <v/>
      </c>
      <c r="X152" s="690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691" t="n"/>
      <c r="Z152" s="691" t="n"/>
    </row>
    <row r="153">
      <c r="A153" s="639" t="n"/>
      <c r="B153" s="639" t="n"/>
      <c r="C153" s="639" t="n"/>
      <c r="D153" s="639" t="n"/>
      <c r="E153" s="639" t="n"/>
      <c r="F153" s="639" t="n"/>
      <c r="G153" s="639" t="n"/>
      <c r="H153" s="639" t="n"/>
      <c r="I153" s="639" t="n"/>
      <c r="J153" s="639" t="n"/>
      <c r="K153" s="639" t="n"/>
      <c r="L153" s="639" t="n"/>
      <c r="M153" s="688" t="n"/>
      <c r="N153" s="689" t="inlineStr">
        <is>
          <t>Итого</t>
        </is>
      </c>
      <c r="O153" s="659" t="n"/>
      <c r="P153" s="659" t="n"/>
      <c r="Q153" s="659" t="n"/>
      <c r="R153" s="659" t="n"/>
      <c r="S153" s="659" t="n"/>
      <c r="T153" s="660" t="n"/>
      <c r="U153" s="43" t="inlineStr">
        <is>
          <t>кг</t>
        </is>
      </c>
      <c r="V153" s="690">
        <f>IFERROR(SUM(V144:V151),"0")</f>
        <v/>
      </c>
      <c r="W153" s="690">
        <f>IFERROR(SUM(W144:W151),"0")</f>
        <v/>
      </c>
      <c r="X153" s="43" t="n"/>
      <c r="Y153" s="691" t="n"/>
      <c r="Z153" s="691" t="n"/>
    </row>
    <row r="154" ht="16.5" customHeight="1">
      <c r="A154" s="378" t="inlineStr">
        <is>
          <t>Сочинка</t>
        </is>
      </c>
      <c r="B154" s="639" t="n"/>
      <c r="C154" s="639" t="n"/>
      <c r="D154" s="639" t="n"/>
      <c r="E154" s="639" t="n"/>
      <c r="F154" s="639" t="n"/>
      <c r="G154" s="639" t="n"/>
      <c r="H154" s="639" t="n"/>
      <c r="I154" s="639" t="n"/>
      <c r="J154" s="639" t="n"/>
      <c r="K154" s="639" t="n"/>
      <c r="L154" s="639" t="n"/>
      <c r="M154" s="639" t="n"/>
      <c r="N154" s="639" t="n"/>
      <c r="O154" s="639" t="n"/>
      <c r="P154" s="639" t="n"/>
      <c r="Q154" s="639" t="n"/>
      <c r="R154" s="639" t="n"/>
      <c r="S154" s="639" t="n"/>
      <c r="T154" s="639" t="n"/>
      <c r="U154" s="639" t="n"/>
      <c r="V154" s="639" t="n"/>
      <c r="W154" s="639" t="n"/>
      <c r="X154" s="639" t="n"/>
      <c r="Y154" s="378" t="n"/>
      <c r="Z154" s="378" t="n"/>
    </row>
    <row r="155" ht="14.25" customHeight="1">
      <c r="A155" s="379" t="inlineStr">
        <is>
          <t>Вареные колбасы</t>
        </is>
      </c>
      <c r="B155" s="639" t="n"/>
      <c r="C155" s="639" t="n"/>
      <c r="D155" s="639" t="n"/>
      <c r="E155" s="639" t="n"/>
      <c r="F155" s="639" t="n"/>
      <c r="G155" s="639" t="n"/>
      <c r="H155" s="639" t="n"/>
      <c r="I155" s="639" t="n"/>
      <c r="J155" s="639" t="n"/>
      <c r="K155" s="639" t="n"/>
      <c r="L155" s="639" t="n"/>
      <c r="M155" s="639" t="n"/>
      <c r="N155" s="639" t="n"/>
      <c r="O155" s="639" t="n"/>
      <c r="P155" s="639" t="n"/>
      <c r="Q155" s="639" t="n"/>
      <c r="R155" s="639" t="n"/>
      <c r="S155" s="639" t="n"/>
      <c r="T155" s="639" t="n"/>
      <c r="U155" s="639" t="n"/>
      <c r="V155" s="639" t="n"/>
      <c r="W155" s="639" t="n"/>
      <c r="X155" s="639" t="n"/>
      <c r="Y155" s="379" t="n"/>
      <c r="Z155" s="379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80" t="n">
        <v>4680115881402</v>
      </c>
      <c r="E156" s="651" t="n"/>
      <c r="F156" s="683" t="n">
        <v>1.35</v>
      </c>
      <c r="G156" s="38" t="n">
        <v>8</v>
      </c>
      <c r="H156" s="683" t="n">
        <v>10.8</v>
      </c>
      <c r="I156" s="683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7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80" t="n">
        <v>4680115881396</v>
      </c>
      <c r="E157" s="651" t="n"/>
      <c r="F157" s="683" t="n">
        <v>0.45</v>
      </c>
      <c r="G157" s="38" t="n">
        <v>6</v>
      </c>
      <c r="H157" s="683" t="n">
        <v>2.7</v>
      </c>
      <c r="I157" s="683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7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685" t="n"/>
      <c r="P157" s="685" t="n"/>
      <c r="Q157" s="685" t="n"/>
      <c r="R157" s="651" t="n"/>
      <c r="S157" s="40" t="inlineStr"/>
      <c r="T157" s="40" t="inlineStr"/>
      <c r="U157" s="41" t="inlineStr">
        <is>
          <t>кг</t>
        </is>
      </c>
      <c r="V157" s="686" t="n">
        <v>0</v>
      </c>
      <c r="W157" s="687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88" t="n"/>
      <c r="B158" s="639" t="n"/>
      <c r="C158" s="639" t="n"/>
      <c r="D158" s="639" t="n"/>
      <c r="E158" s="639" t="n"/>
      <c r="F158" s="639" t="n"/>
      <c r="G158" s="639" t="n"/>
      <c r="H158" s="639" t="n"/>
      <c r="I158" s="639" t="n"/>
      <c r="J158" s="639" t="n"/>
      <c r="K158" s="639" t="n"/>
      <c r="L158" s="639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кор</t>
        </is>
      </c>
      <c r="V158" s="690">
        <f>IFERROR(V156/H156,"0")+IFERROR(V157/H157,"0")</f>
        <v/>
      </c>
      <c r="W158" s="690">
        <f>IFERROR(W156/H156,"0")+IFERROR(W157/H157,"0")</f>
        <v/>
      </c>
      <c r="X158" s="690">
        <f>IFERROR(IF(X156="",0,X156),"0")+IFERROR(IF(X157="",0,X157),"0")</f>
        <v/>
      </c>
      <c r="Y158" s="691" t="n"/>
      <c r="Z158" s="691" t="n"/>
    </row>
    <row r="159">
      <c r="A159" s="639" t="n"/>
      <c r="B159" s="639" t="n"/>
      <c r="C159" s="639" t="n"/>
      <c r="D159" s="639" t="n"/>
      <c r="E159" s="639" t="n"/>
      <c r="F159" s="639" t="n"/>
      <c r="G159" s="639" t="n"/>
      <c r="H159" s="639" t="n"/>
      <c r="I159" s="639" t="n"/>
      <c r="J159" s="639" t="n"/>
      <c r="K159" s="639" t="n"/>
      <c r="L159" s="639" t="n"/>
      <c r="M159" s="688" t="n"/>
      <c r="N159" s="689" t="inlineStr">
        <is>
          <t>Итого</t>
        </is>
      </c>
      <c r="O159" s="659" t="n"/>
      <c r="P159" s="659" t="n"/>
      <c r="Q159" s="659" t="n"/>
      <c r="R159" s="659" t="n"/>
      <c r="S159" s="659" t="n"/>
      <c r="T159" s="660" t="n"/>
      <c r="U159" s="43" t="inlineStr">
        <is>
          <t>кг</t>
        </is>
      </c>
      <c r="V159" s="690">
        <f>IFERROR(SUM(V156:V157),"0")</f>
        <v/>
      </c>
      <c r="W159" s="690">
        <f>IFERROR(SUM(W156:W157),"0")</f>
        <v/>
      </c>
      <c r="X159" s="43" t="n"/>
      <c r="Y159" s="691" t="n"/>
      <c r="Z159" s="691" t="n"/>
    </row>
    <row r="160" ht="14.25" customHeight="1">
      <c r="A160" s="379" t="inlineStr">
        <is>
          <t>Ветчины</t>
        </is>
      </c>
      <c r="B160" s="639" t="n"/>
      <c r="C160" s="639" t="n"/>
      <c r="D160" s="639" t="n"/>
      <c r="E160" s="639" t="n"/>
      <c r="F160" s="639" t="n"/>
      <c r="G160" s="639" t="n"/>
      <c r="H160" s="639" t="n"/>
      <c r="I160" s="639" t="n"/>
      <c r="J160" s="639" t="n"/>
      <c r="K160" s="639" t="n"/>
      <c r="L160" s="639" t="n"/>
      <c r="M160" s="639" t="n"/>
      <c r="N160" s="639" t="n"/>
      <c r="O160" s="639" t="n"/>
      <c r="P160" s="639" t="n"/>
      <c r="Q160" s="639" t="n"/>
      <c r="R160" s="639" t="n"/>
      <c r="S160" s="639" t="n"/>
      <c r="T160" s="639" t="n"/>
      <c r="U160" s="639" t="n"/>
      <c r="V160" s="639" t="n"/>
      <c r="W160" s="639" t="n"/>
      <c r="X160" s="639" t="n"/>
      <c r="Y160" s="379" t="n"/>
      <c r="Z160" s="379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80" t="n">
        <v>4680115882935</v>
      </c>
      <c r="E161" s="651" t="n"/>
      <c r="F161" s="683" t="n">
        <v>1.35</v>
      </c>
      <c r="G161" s="38" t="n">
        <v>8</v>
      </c>
      <c r="H161" s="683" t="n">
        <v>10.8</v>
      </c>
      <c r="I161" s="683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73" t="inlineStr">
        <is>
          <t>Ветчина «Сочинка с сочным окороком» Весовой п/а ТМ «Стародворье»</t>
        </is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80" t="n">
        <v>4680115880764</v>
      </c>
      <c r="E162" s="651" t="n"/>
      <c r="F162" s="683" t="n">
        <v>0.35</v>
      </c>
      <c r="G162" s="38" t="n">
        <v>6</v>
      </c>
      <c r="H162" s="683" t="n">
        <v>2.1</v>
      </c>
      <c r="I162" s="683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7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685" t="n"/>
      <c r="P162" s="685" t="n"/>
      <c r="Q162" s="685" t="n"/>
      <c r="R162" s="651" t="n"/>
      <c r="S162" s="40" t="inlineStr"/>
      <c r="T162" s="40" t="inlineStr"/>
      <c r="U162" s="41" t="inlineStr">
        <is>
          <t>кг</t>
        </is>
      </c>
      <c r="V162" s="686" t="n">
        <v>0</v>
      </c>
      <c r="W162" s="687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88" t="n"/>
      <c r="B163" s="639" t="n"/>
      <c r="C163" s="639" t="n"/>
      <c r="D163" s="639" t="n"/>
      <c r="E163" s="639" t="n"/>
      <c r="F163" s="639" t="n"/>
      <c r="G163" s="639" t="n"/>
      <c r="H163" s="639" t="n"/>
      <c r="I163" s="639" t="n"/>
      <c r="J163" s="639" t="n"/>
      <c r="K163" s="639" t="n"/>
      <c r="L163" s="639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кор</t>
        </is>
      </c>
      <c r="V163" s="690">
        <f>IFERROR(V161/H161,"0")+IFERROR(V162/H162,"0")</f>
        <v/>
      </c>
      <c r="W163" s="690">
        <f>IFERROR(W161/H161,"0")+IFERROR(W162/H162,"0")</f>
        <v/>
      </c>
      <c r="X163" s="690">
        <f>IFERROR(IF(X161="",0,X161),"0")+IFERROR(IF(X162="",0,X162),"0")</f>
        <v/>
      </c>
      <c r="Y163" s="691" t="n"/>
      <c r="Z163" s="691" t="n"/>
    </row>
    <row r="164">
      <c r="A164" s="639" t="n"/>
      <c r="B164" s="639" t="n"/>
      <c r="C164" s="639" t="n"/>
      <c r="D164" s="639" t="n"/>
      <c r="E164" s="639" t="n"/>
      <c r="F164" s="639" t="n"/>
      <c r="G164" s="639" t="n"/>
      <c r="H164" s="639" t="n"/>
      <c r="I164" s="639" t="n"/>
      <c r="J164" s="639" t="n"/>
      <c r="K164" s="639" t="n"/>
      <c r="L164" s="639" t="n"/>
      <c r="M164" s="688" t="n"/>
      <c r="N164" s="689" t="inlineStr">
        <is>
          <t>Итого</t>
        </is>
      </c>
      <c r="O164" s="659" t="n"/>
      <c r="P164" s="659" t="n"/>
      <c r="Q164" s="659" t="n"/>
      <c r="R164" s="659" t="n"/>
      <c r="S164" s="659" t="n"/>
      <c r="T164" s="660" t="n"/>
      <c r="U164" s="43" t="inlineStr">
        <is>
          <t>кг</t>
        </is>
      </c>
      <c r="V164" s="690">
        <f>IFERROR(SUM(V161:V162),"0")</f>
        <v/>
      </c>
      <c r="W164" s="690">
        <f>IFERROR(SUM(W161:W162),"0")</f>
        <v/>
      </c>
      <c r="X164" s="43" t="n"/>
      <c r="Y164" s="691" t="n"/>
      <c r="Z164" s="691" t="n"/>
    </row>
    <row r="165" ht="14.25" customHeight="1">
      <c r="A165" s="379" t="inlineStr">
        <is>
          <t>Копченые колбасы</t>
        </is>
      </c>
      <c r="B165" s="639" t="n"/>
      <c r="C165" s="639" t="n"/>
      <c r="D165" s="639" t="n"/>
      <c r="E165" s="639" t="n"/>
      <c r="F165" s="639" t="n"/>
      <c r="G165" s="639" t="n"/>
      <c r="H165" s="639" t="n"/>
      <c r="I165" s="639" t="n"/>
      <c r="J165" s="639" t="n"/>
      <c r="K165" s="639" t="n"/>
      <c r="L165" s="639" t="n"/>
      <c r="M165" s="639" t="n"/>
      <c r="N165" s="639" t="n"/>
      <c r="O165" s="639" t="n"/>
      <c r="P165" s="639" t="n"/>
      <c r="Q165" s="639" t="n"/>
      <c r="R165" s="639" t="n"/>
      <c r="S165" s="639" t="n"/>
      <c r="T165" s="639" t="n"/>
      <c r="U165" s="639" t="n"/>
      <c r="V165" s="639" t="n"/>
      <c r="W165" s="639" t="n"/>
      <c r="X165" s="639" t="n"/>
      <c r="Y165" s="379" t="n"/>
      <c r="Z165" s="379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80" t="n">
        <v>4680115882683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80" t="n">
        <v>4680115882690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80" t="n">
        <v>4680115882669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80" t="n">
        <v>4680115882676</v>
      </c>
      <c r="E169" s="651" t="n"/>
      <c r="F169" s="683" t="n">
        <v>0.9</v>
      </c>
      <c r="G169" s="38" t="n">
        <v>6</v>
      </c>
      <c r="H169" s="683" t="n">
        <v>5.4</v>
      </c>
      <c r="I169" s="683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7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685" t="n"/>
      <c r="P169" s="685" t="n"/>
      <c r="Q169" s="685" t="n"/>
      <c r="R169" s="651" t="n"/>
      <c r="S169" s="40" t="inlineStr"/>
      <c r="T169" s="40" t="inlineStr"/>
      <c r="U169" s="41" t="inlineStr">
        <is>
          <t>кг</t>
        </is>
      </c>
      <c r="V169" s="686" t="n">
        <v>0</v>
      </c>
      <c r="W169" s="687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88" t="n"/>
      <c r="B170" s="639" t="n"/>
      <c r="C170" s="639" t="n"/>
      <c r="D170" s="639" t="n"/>
      <c r="E170" s="639" t="n"/>
      <c r="F170" s="639" t="n"/>
      <c r="G170" s="639" t="n"/>
      <c r="H170" s="639" t="n"/>
      <c r="I170" s="639" t="n"/>
      <c r="J170" s="639" t="n"/>
      <c r="K170" s="639" t="n"/>
      <c r="L170" s="639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кор</t>
        </is>
      </c>
      <c r="V170" s="690">
        <f>IFERROR(V166/H166,"0")+IFERROR(V167/H167,"0")+IFERROR(V168/H168,"0")+IFERROR(V169/H169,"0")</f>
        <v/>
      </c>
      <c r="W170" s="690">
        <f>IFERROR(W166/H166,"0")+IFERROR(W167/H167,"0")+IFERROR(W168/H168,"0")+IFERROR(W169/H169,"0")</f>
        <v/>
      </c>
      <c r="X170" s="690">
        <f>IFERROR(IF(X166="",0,X166),"0")+IFERROR(IF(X167="",0,X167),"0")+IFERROR(IF(X168="",0,X168),"0")+IFERROR(IF(X169="",0,X169),"0")</f>
        <v/>
      </c>
      <c r="Y170" s="691" t="n"/>
      <c r="Z170" s="691" t="n"/>
    </row>
    <row r="171">
      <c r="A171" s="639" t="n"/>
      <c r="B171" s="639" t="n"/>
      <c r="C171" s="639" t="n"/>
      <c r="D171" s="639" t="n"/>
      <c r="E171" s="639" t="n"/>
      <c r="F171" s="639" t="n"/>
      <c r="G171" s="639" t="n"/>
      <c r="H171" s="639" t="n"/>
      <c r="I171" s="639" t="n"/>
      <c r="J171" s="639" t="n"/>
      <c r="K171" s="639" t="n"/>
      <c r="L171" s="639" t="n"/>
      <c r="M171" s="688" t="n"/>
      <c r="N171" s="689" t="inlineStr">
        <is>
          <t>Итого</t>
        </is>
      </c>
      <c r="O171" s="659" t="n"/>
      <c r="P171" s="659" t="n"/>
      <c r="Q171" s="659" t="n"/>
      <c r="R171" s="659" t="n"/>
      <c r="S171" s="659" t="n"/>
      <c r="T171" s="660" t="n"/>
      <c r="U171" s="43" t="inlineStr">
        <is>
          <t>кг</t>
        </is>
      </c>
      <c r="V171" s="690">
        <f>IFERROR(SUM(V166:V169),"0")</f>
        <v/>
      </c>
      <c r="W171" s="690">
        <f>IFERROR(SUM(W166:W169),"0")</f>
        <v/>
      </c>
      <c r="X171" s="43" t="n"/>
      <c r="Y171" s="691" t="n"/>
      <c r="Z171" s="691" t="n"/>
    </row>
    <row r="172" ht="14.25" customHeight="1">
      <c r="A172" s="379" t="inlineStr">
        <is>
          <t>Сосиски</t>
        </is>
      </c>
      <c r="B172" s="639" t="n"/>
      <c r="C172" s="639" t="n"/>
      <c r="D172" s="639" t="n"/>
      <c r="E172" s="639" t="n"/>
      <c r="F172" s="639" t="n"/>
      <c r="G172" s="639" t="n"/>
      <c r="H172" s="639" t="n"/>
      <c r="I172" s="639" t="n"/>
      <c r="J172" s="639" t="n"/>
      <c r="K172" s="639" t="n"/>
      <c r="L172" s="639" t="n"/>
      <c r="M172" s="639" t="n"/>
      <c r="N172" s="639" t="n"/>
      <c r="O172" s="639" t="n"/>
      <c r="P172" s="639" t="n"/>
      <c r="Q172" s="639" t="n"/>
      <c r="R172" s="639" t="n"/>
      <c r="S172" s="639" t="n"/>
      <c r="T172" s="639" t="n"/>
      <c r="U172" s="639" t="n"/>
      <c r="V172" s="639" t="n"/>
      <c r="W172" s="639" t="n"/>
      <c r="X172" s="639" t="n"/>
      <c r="Y172" s="379" t="n"/>
      <c r="Z172" s="379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80" t="n">
        <v>4680115881556</v>
      </c>
      <c r="E173" s="651" t="n"/>
      <c r="F173" s="683" t="n">
        <v>1</v>
      </c>
      <c r="G173" s="38" t="n">
        <v>4</v>
      </c>
      <c r="H173" s="683" t="n">
        <v>4</v>
      </c>
      <c r="I173" s="683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7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80" t="n">
        <v>4680115880573</v>
      </c>
      <c r="E174" s="651" t="n"/>
      <c r="F174" s="683" t="n">
        <v>1.45</v>
      </c>
      <c r="G174" s="38" t="n">
        <v>6</v>
      </c>
      <c r="H174" s="683" t="n">
        <v>8.699999999999999</v>
      </c>
      <c r="I174" s="683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80" t="inlineStr">
        <is>
          <t>Сосиски «Сочинки» Весовой п/а ТМ «Стародворье»</t>
        </is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80" t="n">
        <v>4680115881594</v>
      </c>
      <c r="E175" s="651" t="n"/>
      <c r="F175" s="683" t="n">
        <v>1.35</v>
      </c>
      <c r="G175" s="38" t="n">
        <v>6</v>
      </c>
      <c r="H175" s="683" t="n">
        <v>8.1</v>
      </c>
      <c r="I175" s="683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8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80" t="n">
        <v>4680115881587</v>
      </c>
      <c r="E176" s="651" t="n"/>
      <c r="F176" s="683" t="n">
        <v>1</v>
      </c>
      <c r="G176" s="38" t="n">
        <v>4</v>
      </c>
      <c r="H176" s="683" t="n">
        <v>4</v>
      </c>
      <c r="I176" s="683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 t="inlineStr">
        <is>
          <t>Сосиски «Сочинки по-баварски с сыром» вес п/а ТМ «Стародворье» 1,0 кг</t>
        </is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80" t="n">
        <v>4680115880962</v>
      </c>
      <c r="E177" s="651" t="n"/>
      <c r="F177" s="683" t="n">
        <v>1.3</v>
      </c>
      <c r="G177" s="38" t="n">
        <v>6</v>
      </c>
      <c r="H177" s="683" t="n">
        <v>7.8</v>
      </c>
      <c r="I177" s="683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80" t="n">
        <v>4680115881617</v>
      </c>
      <c r="E178" s="651" t="n"/>
      <c r="F178" s="683" t="n">
        <v>1.35</v>
      </c>
      <c r="G178" s="38" t="n">
        <v>6</v>
      </c>
      <c r="H178" s="683" t="n">
        <v>8.1</v>
      </c>
      <c r="I178" s="683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8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80" t="n">
        <v>4680115881228</v>
      </c>
      <c r="E179" s="651" t="n"/>
      <c r="F179" s="683" t="n">
        <v>0.4</v>
      </c>
      <c r="G179" s="38" t="n">
        <v>6</v>
      </c>
      <c r="H179" s="683" t="n">
        <v>2.4</v>
      </c>
      <c r="I179" s="683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0,4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80" t="n">
        <v>4680115881037</v>
      </c>
      <c r="E180" s="651" t="n"/>
      <c r="F180" s="683" t="n">
        <v>0.84</v>
      </c>
      <c r="G180" s="38" t="n">
        <v>4</v>
      </c>
      <c r="H180" s="683" t="n">
        <v>3.36</v>
      </c>
      <c r="I180" s="683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6" t="inlineStr">
        <is>
          <t>Сосиски «Сочинки по-баварски с сыром» Фикс.вес 0,84 кг п/а мгс ТМ «Стародворье»</t>
        </is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80" t="n">
        <v>4680115881211</v>
      </c>
      <c r="E181" s="651" t="n"/>
      <c r="F181" s="683" t="n">
        <v>0.4</v>
      </c>
      <c r="G181" s="38" t="n">
        <v>6</v>
      </c>
      <c r="H181" s="683" t="n">
        <v>2.4</v>
      </c>
      <c r="I181" s="683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80" t="n">
        <v>4680115881020</v>
      </c>
      <c r="E182" s="651" t="n"/>
      <c r="F182" s="683" t="n">
        <v>0.84</v>
      </c>
      <c r="G182" s="38" t="n">
        <v>4</v>
      </c>
      <c r="H182" s="683" t="n">
        <v>3.36</v>
      </c>
      <c r="I182" s="683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78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80" t="n">
        <v>4680115882195</v>
      </c>
      <c r="E183" s="651" t="n"/>
      <c r="F183" s="683" t="n">
        <v>0.4</v>
      </c>
      <c r="G183" s="38" t="n">
        <v>6</v>
      </c>
      <c r="H183" s="683" t="n">
        <v>2.4</v>
      </c>
      <c r="I183" s="683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8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80" t="n">
        <v>4680115882607</v>
      </c>
      <c r="E184" s="651" t="n"/>
      <c r="F184" s="683" t="n">
        <v>0.3</v>
      </c>
      <c r="G184" s="38" t="n">
        <v>6</v>
      </c>
      <c r="H184" s="683" t="n">
        <v>1.8</v>
      </c>
      <c r="I184" s="683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80" t="n">
        <v>4680115880092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80" t="n">
        <v>4680115880221</v>
      </c>
      <c r="E186" s="651" t="n"/>
      <c r="F186" s="683" t="n">
        <v>0.4</v>
      </c>
      <c r="G186" s="38" t="n">
        <v>6</v>
      </c>
      <c r="H186" s="683" t="n">
        <v>2.4</v>
      </c>
      <c r="I186" s="683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80" t="n">
        <v>4680115882942</v>
      </c>
      <c r="E187" s="651" t="n"/>
      <c r="F187" s="683" t="n">
        <v>0.3</v>
      </c>
      <c r="G187" s="38" t="n">
        <v>6</v>
      </c>
      <c r="H187" s="683" t="n">
        <v>1.8</v>
      </c>
      <c r="I187" s="683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80" t="n">
        <v>4680115880504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80" t="n">
        <v>4680115882164</v>
      </c>
      <c r="E189" s="651" t="n"/>
      <c r="F189" s="683" t="n">
        <v>0.4</v>
      </c>
      <c r="G189" s="38" t="n">
        <v>6</v>
      </c>
      <c r="H189" s="683" t="n">
        <v>2.4</v>
      </c>
      <c r="I189" s="683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79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685" t="n"/>
      <c r="P189" s="685" t="n"/>
      <c r="Q189" s="685" t="n"/>
      <c r="R189" s="651" t="n"/>
      <c r="S189" s="40" t="inlineStr"/>
      <c r="T189" s="40" t="inlineStr"/>
      <c r="U189" s="41" t="inlineStr">
        <is>
          <t>кг</t>
        </is>
      </c>
      <c r="V189" s="686" t="n">
        <v>0</v>
      </c>
      <c r="W189" s="68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88" t="n"/>
      <c r="B190" s="639" t="n"/>
      <c r="C190" s="639" t="n"/>
      <c r="D190" s="639" t="n"/>
      <c r="E190" s="639" t="n"/>
      <c r="F190" s="639" t="n"/>
      <c r="G190" s="639" t="n"/>
      <c r="H190" s="639" t="n"/>
      <c r="I190" s="639" t="n"/>
      <c r="J190" s="639" t="n"/>
      <c r="K190" s="639" t="n"/>
      <c r="L190" s="639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кор</t>
        </is>
      </c>
      <c r="V190" s="690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90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690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691" t="n"/>
      <c r="Z190" s="691" t="n"/>
    </row>
    <row r="191">
      <c r="A191" s="639" t="n"/>
      <c r="B191" s="639" t="n"/>
      <c r="C191" s="639" t="n"/>
      <c r="D191" s="639" t="n"/>
      <c r="E191" s="639" t="n"/>
      <c r="F191" s="639" t="n"/>
      <c r="G191" s="639" t="n"/>
      <c r="H191" s="639" t="n"/>
      <c r="I191" s="639" t="n"/>
      <c r="J191" s="639" t="n"/>
      <c r="K191" s="639" t="n"/>
      <c r="L191" s="639" t="n"/>
      <c r="M191" s="688" t="n"/>
      <c r="N191" s="689" t="inlineStr">
        <is>
          <t>Итого</t>
        </is>
      </c>
      <c r="O191" s="659" t="n"/>
      <c r="P191" s="659" t="n"/>
      <c r="Q191" s="659" t="n"/>
      <c r="R191" s="659" t="n"/>
      <c r="S191" s="659" t="n"/>
      <c r="T191" s="660" t="n"/>
      <c r="U191" s="43" t="inlineStr">
        <is>
          <t>кг</t>
        </is>
      </c>
      <c r="V191" s="690">
        <f>IFERROR(SUM(V173:V189),"0")</f>
        <v/>
      </c>
      <c r="W191" s="690">
        <f>IFERROR(SUM(W173:W189),"0")</f>
        <v/>
      </c>
      <c r="X191" s="43" t="n"/>
      <c r="Y191" s="691" t="n"/>
      <c r="Z191" s="691" t="n"/>
    </row>
    <row r="192" ht="14.25" customHeight="1">
      <c r="A192" s="379" t="inlineStr">
        <is>
          <t>Сардельки</t>
        </is>
      </c>
      <c r="B192" s="639" t="n"/>
      <c r="C192" s="639" t="n"/>
      <c r="D192" s="639" t="n"/>
      <c r="E192" s="639" t="n"/>
      <c r="F192" s="639" t="n"/>
      <c r="G192" s="639" t="n"/>
      <c r="H192" s="639" t="n"/>
      <c r="I192" s="639" t="n"/>
      <c r="J192" s="639" t="n"/>
      <c r="K192" s="639" t="n"/>
      <c r="L192" s="639" t="n"/>
      <c r="M192" s="639" t="n"/>
      <c r="N192" s="639" t="n"/>
      <c r="O192" s="639" t="n"/>
      <c r="P192" s="639" t="n"/>
      <c r="Q192" s="639" t="n"/>
      <c r="R192" s="639" t="n"/>
      <c r="S192" s="639" t="n"/>
      <c r="T192" s="639" t="n"/>
      <c r="U192" s="639" t="n"/>
      <c r="V192" s="639" t="n"/>
      <c r="W192" s="639" t="n"/>
      <c r="X192" s="639" t="n"/>
      <c r="Y192" s="379" t="n"/>
      <c r="Z192" s="379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80" t="n">
        <v>4680115880801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80" t="n">
        <v>4680115880818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0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>
      <c r="A195" s="388" t="n"/>
      <c r="B195" s="639" t="n"/>
      <c r="C195" s="639" t="n"/>
      <c r="D195" s="639" t="n"/>
      <c r="E195" s="639" t="n"/>
      <c r="F195" s="639" t="n"/>
      <c r="G195" s="639" t="n"/>
      <c r="H195" s="639" t="n"/>
      <c r="I195" s="639" t="n"/>
      <c r="J195" s="639" t="n"/>
      <c r="K195" s="639" t="n"/>
      <c r="L195" s="639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кор</t>
        </is>
      </c>
      <c r="V195" s="690">
        <f>IFERROR(V193/H193,"0")+IFERROR(V194/H194,"0")</f>
        <v/>
      </c>
      <c r="W195" s="690">
        <f>IFERROR(W193/H193,"0")+IFERROR(W194/H194,"0")</f>
        <v/>
      </c>
      <c r="X195" s="690">
        <f>IFERROR(IF(X193="",0,X193),"0")+IFERROR(IF(X194="",0,X194),"0")</f>
        <v/>
      </c>
      <c r="Y195" s="691" t="n"/>
      <c r="Z195" s="691" t="n"/>
    </row>
    <row r="196">
      <c r="A196" s="639" t="n"/>
      <c r="B196" s="639" t="n"/>
      <c r="C196" s="639" t="n"/>
      <c r="D196" s="639" t="n"/>
      <c r="E196" s="639" t="n"/>
      <c r="F196" s="639" t="n"/>
      <c r="G196" s="639" t="n"/>
      <c r="H196" s="639" t="n"/>
      <c r="I196" s="639" t="n"/>
      <c r="J196" s="639" t="n"/>
      <c r="K196" s="639" t="n"/>
      <c r="L196" s="639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кг</t>
        </is>
      </c>
      <c r="V196" s="690">
        <f>IFERROR(SUM(V193:V194),"0")</f>
        <v/>
      </c>
      <c r="W196" s="690">
        <f>IFERROR(SUM(W193:W194),"0")</f>
        <v/>
      </c>
      <c r="X196" s="43" t="n"/>
      <c r="Y196" s="691" t="n"/>
      <c r="Z196" s="691" t="n"/>
    </row>
    <row r="197" ht="16.5" customHeight="1">
      <c r="A197" s="378" t="inlineStr">
        <is>
          <t>Бордо</t>
        </is>
      </c>
      <c r="B197" s="639" t="n"/>
      <c r="C197" s="639" t="n"/>
      <c r="D197" s="639" t="n"/>
      <c r="E197" s="639" t="n"/>
      <c r="F197" s="639" t="n"/>
      <c r="G197" s="639" t="n"/>
      <c r="H197" s="639" t="n"/>
      <c r="I197" s="639" t="n"/>
      <c r="J197" s="639" t="n"/>
      <c r="K197" s="639" t="n"/>
      <c r="L197" s="639" t="n"/>
      <c r="M197" s="639" t="n"/>
      <c r="N197" s="639" t="n"/>
      <c r="O197" s="639" t="n"/>
      <c r="P197" s="639" t="n"/>
      <c r="Q197" s="639" t="n"/>
      <c r="R197" s="639" t="n"/>
      <c r="S197" s="639" t="n"/>
      <c r="T197" s="639" t="n"/>
      <c r="U197" s="639" t="n"/>
      <c r="V197" s="639" t="n"/>
      <c r="W197" s="639" t="n"/>
      <c r="X197" s="639" t="n"/>
      <c r="Y197" s="378" t="n"/>
      <c r="Z197" s="378" t="n"/>
    </row>
    <row r="198" ht="14.25" customHeight="1">
      <c r="A198" s="379" t="inlineStr">
        <is>
          <t>Вареные колбасы</t>
        </is>
      </c>
      <c r="B198" s="639" t="n"/>
      <c r="C198" s="639" t="n"/>
      <c r="D198" s="639" t="n"/>
      <c r="E198" s="639" t="n"/>
      <c r="F198" s="639" t="n"/>
      <c r="G198" s="639" t="n"/>
      <c r="H198" s="639" t="n"/>
      <c r="I198" s="639" t="n"/>
      <c r="J198" s="639" t="n"/>
      <c r="K198" s="639" t="n"/>
      <c r="L198" s="639" t="n"/>
      <c r="M198" s="639" t="n"/>
      <c r="N198" s="639" t="n"/>
      <c r="O198" s="639" t="n"/>
      <c r="P198" s="639" t="n"/>
      <c r="Q198" s="639" t="n"/>
      <c r="R198" s="639" t="n"/>
      <c r="S198" s="639" t="n"/>
      <c r="T198" s="639" t="n"/>
      <c r="U198" s="639" t="n"/>
      <c r="V198" s="639" t="n"/>
      <c r="W198" s="639" t="n"/>
      <c r="X198" s="639" t="n"/>
      <c r="Y198" s="379" t="n"/>
      <c r="Z198" s="379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80" t="n">
        <v>4607091387445</v>
      </c>
      <c r="E199" s="651" t="n"/>
      <c r="F199" s="683" t="n">
        <v>0.9</v>
      </c>
      <c r="G199" s="38" t="n">
        <v>10</v>
      </c>
      <c r="H199" s="683" t="n">
        <v>9</v>
      </c>
      <c r="I199" s="683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80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80" t="n">
        <v>4607091386004</v>
      </c>
      <c r="E201" s="651" t="n"/>
      <c r="F201" s="683" t="n">
        <v>1.35</v>
      </c>
      <c r="G201" s="38" t="n">
        <v>8</v>
      </c>
      <c r="H201" s="683" t="n">
        <v>10.8</v>
      </c>
      <c r="I201" s="68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80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80" t="n">
        <v>4607091386073</v>
      </c>
      <c r="E202" s="651" t="n"/>
      <c r="F202" s="683" t="n">
        <v>0.9</v>
      </c>
      <c r="G202" s="38" t="n">
        <v>10</v>
      </c>
      <c r="H202" s="683" t="n">
        <v>9</v>
      </c>
      <c r="I202" s="683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80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80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80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80" t="n">
        <v>4607091387322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80" t="n">
        <v>4607091387377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80" t="n">
        <v>4607091387353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80" t="n">
        <v>4607091386011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80" t="n">
        <v>4607091387308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80" t="n">
        <v>4607091387339</v>
      </c>
      <c r="E209" s="651" t="n"/>
      <c r="F209" s="683" t="n">
        <v>0.5</v>
      </c>
      <c r="G209" s="38" t="n">
        <v>10</v>
      </c>
      <c r="H209" s="683" t="n">
        <v>5</v>
      </c>
      <c r="I209" s="683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80" t="n">
        <v>4680115882638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80" t="n">
        <v>4680115881938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1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80" t="n">
        <v>4607091387346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88" t="n"/>
      <c r="B213" s="639" t="n"/>
      <c r="C213" s="639" t="n"/>
      <c r="D213" s="639" t="n"/>
      <c r="E213" s="639" t="n"/>
      <c r="F213" s="639" t="n"/>
      <c r="G213" s="639" t="n"/>
      <c r="H213" s="639" t="n"/>
      <c r="I213" s="639" t="n"/>
      <c r="J213" s="639" t="n"/>
      <c r="K213" s="639" t="n"/>
      <c r="L213" s="639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639" t="n"/>
      <c r="B214" s="639" t="n"/>
      <c r="C214" s="639" t="n"/>
      <c r="D214" s="639" t="n"/>
      <c r="E214" s="639" t="n"/>
      <c r="F214" s="639" t="n"/>
      <c r="G214" s="639" t="n"/>
      <c r="H214" s="639" t="n"/>
      <c r="I214" s="639" t="n"/>
      <c r="J214" s="639" t="n"/>
      <c r="K214" s="639" t="n"/>
      <c r="L214" s="639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IFERROR(SUM(V199:V212),"0")</f>
        <v/>
      </c>
      <c r="W214" s="690">
        <f>IFERROR(SUM(W199:W212),"0")</f>
        <v/>
      </c>
      <c r="X214" s="43" t="n"/>
      <c r="Y214" s="691" t="n"/>
      <c r="Z214" s="691" t="n"/>
    </row>
    <row r="215" ht="14.25" customHeight="1">
      <c r="A215" s="379" t="inlineStr">
        <is>
          <t>Ветчины</t>
        </is>
      </c>
      <c r="B215" s="639" t="n"/>
      <c r="C215" s="639" t="n"/>
      <c r="D215" s="639" t="n"/>
      <c r="E215" s="639" t="n"/>
      <c r="F215" s="639" t="n"/>
      <c r="G215" s="639" t="n"/>
      <c r="H215" s="639" t="n"/>
      <c r="I215" s="639" t="n"/>
      <c r="J215" s="639" t="n"/>
      <c r="K215" s="639" t="n"/>
      <c r="L215" s="639" t="n"/>
      <c r="M215" s="639" t="n"/>
      <c r="N215" s="639" t="n"/>
      <c r="O215" s="639" t="n"/>
      <c r="P215" s="639" t="n"/>
      <c r="Q215" s="639" t="n"/>
      <c r="R215" s="639" t="n"/>
      <c r="S215" s="639" t="n"/>
      <c r="T215" s="639" t="n"/>
      <c r="U215" s="639" t="n"/>
      <c r="V215" s="639" t="n"/>
      <c r="W215" s="639" t="n"/>
      <c r="X215" s="639" t="n"/>
      <c r="Y215" s="379" t="n"/>
      <c r="Z215" s="379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80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88" t="n"/>
      <c r="B217" s="639" t="n"/>
      <c r="C217" s="639" t="n"/>
      <c r="D217" s="639" t="n"/>
      <c r="E217" s="639" t="n"/>
      <c r="F217" s="639" t="n"/>
      <c r="G217" s="639" t="n"/>
      <c r="H217" s="639" t="n"/>
      <c r="I217" s="639" t="n"/>
      <c r="J217" s="639" t="n"/>
      <c r="K217" s="639" t="n"/>
      <c r="L217" s="639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639" t="n"/>
      <c r="B218" s="639" t="n"/>
      <c r="C218" s="639" t="n"/>
      <c r="D218" s="639" t="n"/>
      <c r="E218" s="639" t="n"/>
      <c r="F218" s="639" t="n"/>
      <c r="G218" s="639" t="n"/>
      <c r="H218" s="639" t="n"/>
      <c r="I218" s="639" t="n"/>
      <c r="J218" s="639" t="n"/>
      <c r="K218" s="639" t="n"/>
      <c r="L218" s="639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79" t="inlineStr">
        <is>
          <t>Копченые колбасы</t>
        </is>
      </c>
      <c r="B219" s="639" t="n"/>
      <c r="C219" s="639" t="n"/>
      <c r="D219" s="639" t="n"/>
      <c r="E219" s="639" t="n"/>
      <c r="F219" s="639" t="n"/>
      <c r="G219" s="639" t="n"/>
      <c r="H219" s="639" t="n"/>
      <c r="I219" s="639" t="n"/>
      <c r="J219" s="639" t="n"/>
      <c r="K219" s="639" t="n"/>
      <c r="L219" s="639" t="n"/>
      <c r="M219" s="639" t="n"/>
      <c r="N219" s="639" t="n"/>
      <c r="O219" s="639" t="n"/>
      <c r="P219" s="639" t="n"/>
      <c r="Q219" s="639" t="n"/>
      <c r="R219" s="639" t="n"/>
      <c r="S219" s="639" t="n"/>
      <c r="T219" s="639" t="n"/>
      <c r="U219" s="639" t="n"/>
      <c r="V219" s="639" t="n"/>
      <c r="W219" s="639" t="n"/>
      <c r="X219" s="639" t="n"/>
      <c r="Y219" s="379" t="n"/>
      <c r="Z219" s="379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80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0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80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80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0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80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88" t="n"/>
      <c r="B224" s="639" t="n"/>
      <c r="C224" s="639" t="n"/>
      <c r="D224" s="639" t="n"/>
      <c r="E224" s="639" t="n"/>
      <c r="F224" s="639" t="n"/>
      <c r="G224" s="639" t="n"/>
      <c r="H224" s="639" t="n"/>
      <c r="I224" s="639" t="n"/>
      <c r="J224" s="639" t="n"/>
      <c r="K224" s="639" t="n"/>
      <c r="L224" s="639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639" t="n"/>
      <c r="B225" s="639" t="n"/>
      <c r="C225" s="639" t="n"/>
      <c r="D225" s="639" t="n"/>
      <c r="E225" s="639" t="n"/>
      <c r="F225" s="639" t="n"/>
      <c r="G225" s="639" t="n"/>
      <c r="H225" s="639" t="n"/>
      <c r="I225" s="639" t="n"/>
      <c r="J225" s="639" t="n"/>
      <c r="K225" s="639" t="n"/>
      <c r="L225" s="639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79" t="inlineStr">
        <is>
          <t>Сосиски</t>
        </is>
      </c>
      <c r="B226" s="639" t="n"/>
      <c r="C226" s="639" t="n"/>
      <c r="D226" s="639" t="n"/>
      <c r="E226" s="639" t="n"/>
      <c r="F226" s="639" t="n"/>
      <c r="G226" s="639" t="n"/>
      <c r="H226" s="639" t="n"/>
      <c r="I226" s="639" t="n"/>
      <c r="J226" s="639" t="n"/>
      <c r="K226" s="639" t="n"/>
      <c r="L226" s="639" t="n"/>
      <c r="M226" s="639" t="n"/>
      <c r="N226" s="639" t="n"/>
      <c r="O226" s="639" t="n"/>
      <c r="P226" s="639" t="n"/>
      <c r="Q226" s="639" t="n"/>
      <c r="R226" s="639" t="n"/>
      <c r="S226" s="639" t="n"/>
      <c r="T226" s="639" t="n"/>
      <c r="U226" s="639" t="n"/>
      <c r="V226" s="639" t="n"/>
      <c r="W226" s="639" t="n"/>
      <c r="X226" s="639" t="n"/>
      <c r="Y226" s="379" t="n"/>
      <c r="Z226" s="379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80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80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80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80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80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0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80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80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80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80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88" t="n"/>
      <c r="B236" s="639" t="n"/>
      <c r="C236" s="639" t="n"/>
      <c r="D236" s="639" t="n"/>
      <c r="E236" s="639" t="n"/>
      <c r="F236" s="639" t="n"/>
      <c r="G236" s="639" t="n"/>
      <c r="H236" s="639" t="n"/>
      <c r="I236" s="639" t="n"/>
      <c r="J236" s="639" t="n"/>
      <c r="K236" s="639" t="n"/>
      <c r="L236" s="639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639" t="n"/>
      <c r="B237" s="639" t="n"/>
      <c r="C237" s="639" t="n"/>
      <c r="D237" s="639" t="n"/>
      <c r="E237" s="639" t="n"/>
      <c r="F237" s="639" t="n"/>
      <c r="G237" s="639" t="n"/>
      <c r="H237" s="639" t="n"/>
      <c r="I237" s="639" t="n"/>
      <c r="J237" s="639" t="n"/>
      <c r="K237" s="639" t="n"/>
      <c r="L237" s="639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79" t="inlineStr">
        <is>
          <t>Сардельки</t>
        </is>
      </c>
      <c r="B238" s="639" t="n"/>
      <c r="C238" s="639" t="n"/>
      <c r="D238" s="639" t="n"/>
      <c r="E238" s="639" t="n"/>
      <c r="F238" s="639" t="n"/>
      <c r="G238" s="639" t="n"/>
      <c r="H238" s="639" t="n"/>
      <c r="I238" s="639" t="n"/>
      <c r="J238" s="639" t="n"/>
      <c r="K238" s="639" t="n"/>
      <c r="L238" s="639" t="n"/>
      <c r="M238" s="639" t="n"/>
      <c r="N238" s="639" t="n"/>
      <c r="O238" s="639" t="n"/>
      <c r="P238" s="639" t="n"/>
      <c r="Q238" s="639" t="n"/>
      <c r="R238" s="639" t="n"/>
      <c r="S238" s="639" t="n"/>
      <c r="T238" s="639" t="n"/>
      <c r="U238" s="639" t="n"/>
      <c r="V238" s="639" t="n"/>
      <c r="W238" s="639" t="n"/>
      <c r="X238" s="639" t="n"/>
      <c r="Y238" s="379" t="n"/>
      <c r="Z238" s="379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80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80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80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88" t="n"/>
      <c r="B242" s="639" t="n"/>
      <c r="C242" s="639" t="n"/>
      <c r="D242" s="639" t="n"/>
      <c r="E242" s="639" t="n"/>
      <c r="F242" s="639" t="n"/>
      <c r="G242" s="639" t="n"/>
      <c r="H242" s="639" t="n"/>
      <c r="I242" s="639" t="n"/>
      <c r="J242" s="639" t="n"/>
      <c r="K242" s="639" t="n"/>
      <c r="L242" s="639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639" t="n"/>
      <c r="B243" s="639" t="n"/>
      <c r="C243" s="639" t="n"/>
      <c r="D243" s="639" t="n"/>
      <c r="E243" s="639" t="n"/>
      <c r="F243" s="639" t="n"/>
      <c r="G243" s="639" t="n"/>
      <c r="H243" s="639" t="n"/>
      <c r="I243" s="639" t="n"/>
      <c r="J243" s="639" t="n"/>
      <c r="K243" s="639" t="n"/>
      <c r="L243" s="639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79" t="inlineStr">
        <is>
          <t>Сырокопченые колбасы</t>
        </is>
      </c>
      <c r="B244" s="639" t="n"/>
      <c r="C244" s="639" t="n"/>
      <c r="D244" s="639" t="n"/>
      <c r="E244" s="639" t="n"/>
      <c r="F244" s="639" t="n"/>
      <c r="G244" s="639" t="n"/>
      <c r="H244" s="639" t="n"/>
      <c r="I244" s="639" t="n"/>
      <c r="J244" s="639" t="n"/>
      <c r="K244" s="639" t="n"/>
      <c r="L244" s="639" t="n"/>
      <c r="M244" s="639" t="n"/>
      <c r="N244" s="639" t="n"/>
      <c r="O244" s="639" t="n"/>
      <c r="P244" s="639" t="n"/>
      <c r="Q244" s="639" t="n"/>
      <c r="R244" s="639" t="n"/>
      <c r="S244" s="639" t="n"/>
      <c r="T244" s="639" t="n"/>
      <c r="U244" s="639" t="n"/>
      <c r="V244" s="639" t="n"/>
      <c r="W244" s="639" t="n"/>
      <c r="X244" s="639" t="n"/>
      <c r="Y244" s="379" t="n"/>
      <c r="Z244" s="379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80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80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80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88" t="n"/>
      <c r="B248" s="639" t="n"/>
      <c r="C248" s="639" t="n"/>
      <c r="D248" s="639" t="n"/>
      <c r="E248" s="639" t="n"/>
      <c r="F248" s="639" t="n"/>
      <c r="G248" s="639" t="n"/>
      <c r="H248" s="639" t="n"/>
      <c r="I248" s="639" t="n"/>
      <c r="J248" s="639" t="n"/>
      <c r="K248" s="639" t="n"/>
      <c r="L248" s="639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639" t="n"/>
      <c r="B249" s="639" t="n"/>
      <c r="C249" s="639" t="n"/>
      <c r="D249" s="639" t="n"/>
      <c r="E249" s="639" t="n"/>
      <c r="F249" s="639" t="n"/>
      <c r="G249" s="639" t="n"/>
      <c r="H249" s="639" t="n"/>
      <c r="I249" s="639" t="n"/>
      <c r="J249" s="639" t="n"/>
      <c r="K249" s="639" t="n"/>
      <c r="L249" s="639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79" t="inlineStr">
        <is>
          <t>Паштеты</t>
        </is>
      </c>
      <c r="B250" s="639" t="n"/>
      <c r="C250" s="639" t="n"/>
      <c r="D250" s="639" t="n"/>
      <c r="E250" s="639" t="n"/>
      <c r="F250" s="639" t="n"/>
      <c r="G250" s="639" t="n"/>
      <c r="H250" s="639" t="n"/>
      <c r="I250" s="639" t="n"/>
      <c r="J250" s="639" t="n"/>
      <c r="K250" s="639" t="n"/>
      <c r="L250" s="639" t="n"/>
      <c r="M250" s="639" t="n"/>
      <c r="N250" s="639" t="n"/>
      <c r="O250" s="639" t="n"/>
      <c r="P250" s="639" t="n"/>
      <c r="Q250" s="639" t="n"/>
      <c r="R250" s="639" t="n"/>
      <c r="S250" s="639" t="n"/>
      <c r="T250" s="639" t="n"/>
      <c r="U250" s="639" t="n"/>
      <c r="V250" s="639" t="n"/>
      <c r="W250" s="639" t="n"/>
      <c r="X250" s="639" t="n"/>
      <c r="Y250" s="379" t="n"/>
      <c r="Z250" s="379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80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80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80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88" t="n"/>
      <c r="B254" s="639" t="n"/>
      <c r="C254" s="639" t="n"/>
      <c r="D254" s="639" t="n"/>
      <c r="E254" s="639" t="n"/>
      <c r="F254" s="639" t="n"/>
      <c r="G254" s="639" t="n"/>
      <c r="H254" s="639" t="n"/>
      <c r="I254" s="639" t="n"/>
      <c r="J254" s="639" t="n"/>
      <c r="K254" s="639" t="n"/>
      <c r="L254" s="639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639" t="n"/>
      <c r="B255" s="639" t="n"/>
      <c r="C255" s="639" t="n"/>
      <c r="D255" s="639" t="n"/>
      <c r="E255" s="639" t="n"/>
      <c r="F255" s="639" t="n"/>
      <c r="G255" s="639" t="n"/>
      <c r="H255" s="639" t="n"/>
      <c r="I255" s="639" t="n"/>
      <c r="J255" s="639" t="n"/>
      <c r="K255" s="639" t="n"/>
      <c r="L255" s="639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78" t="inlineStr">
        <is>
          <t>Фирменная</t>
        </is>
      </c>
      <c r="B256" s="639" t="n"/>
      <c r="C256" s="639" t="n"/>
      <c r="D256" s="639" t="n"/>
      <c r="E256" s="639" t="n"/>
      <c r="F256" s="639" t="n"/>
      <c r="G256" s="639" t="n"/>
      <c r="H256" s="639" t="n"/>
      <c r="I256" s="639" t="n"/>
      <c r="J256" s="639" t="n"/>
      <c r="K256" s="639" t="n"/>
      <c r="L256" s="639" t="n"/>
      <c r="M256" s="639" t="n"/>
      <c r="N256" s="639" t="n"/>
      <c r="O256" s="639" t="n"/>
      <c r="P256" s="639" t="n"/>
      <c r="Q256" s="639" t="n"/>
      <c r="R256" s="639" t="n"/>
      <c r="S256" s="639" t="n"/>
      <c r="T256" s="639" t="n"/>
      <c r="U256" s="639" t="n"/>
      <c r="V256" s="639" t="n"/>
      <c r="W256" s="639" t="n"/>
      <c r="X256" s="639" t="n"/>
      <c r="Y256" s="378" t="n"/>
      <c r="Z256" s="378" t="n"/>
    </row>
    <row r="257" ht="14.25" customHeight="1">
      <c r="A257" s="379" t="inlineStr">
        <is>
          <t>Вареные колбасы</t>
        </is>
      </c>
      <c r="B257" s="639" t="n"/>
      <c r="C257" s="639" t="n"/>
      <c r="D257" s="639" t="n"/>
      <c r="E257" s="639" t="n"/>
      <c r="F257" s="639" t="n"/>
      <c r="G257" s="639" t="n"/>
      <c r="H257" s="639" t="n"/>
      <c r="I257" s="639" t="n"/>
      <c r="J257" s="639" t="n"/>
      <c r="K257" s="639" t="n"/>
      <c r="L257" s="639" t="n"/>
      <c r="M257" s="639" t="n"/>
      <c r="N257" s="639" t="n"/>
      <c r="O257" s="639" t="n"/>
      <c r="P257" s="639" t="n"/>
      <c r="Q257" s="639" t="n"/>
      <c r="R257" s="639" t="n"/>
      <c r="S257" s="639" t="n"/>
      <c r="T257" s="639" t="n"/>
      <c r="U257" s="639" t="n"/>
      <c r="V257" s="639" t="n"/>
      <c r="W257" s="639" t="n"/>
      <c r="X257" s="639" t="n"/>
      <c r="Y257" s="379" t="n"/>
      <c r="Z257" s="379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80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80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80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80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80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80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80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88" t="n"/>
      <c r="B265" s="639" t="n"/>
      <c r="C265" s="639" t="n"/>
      <c r="D265" s="639" t="n"/>
      <c r="E265" s="639" t="n"/>
      <c r="F265" s="639" t="n"/>
      <c r="G265" s="639" t="n"/>
      <c r="H265" s="639" t="n"/>
      <c r="I265" s="639" t="n"/>
      <c r="J265" s="639" t="n"/>
      <c r="K265" s="639" t="n"/>
      <c r="L265" s="639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639" t="n"/>
      <c r="B266" s="639" t="n"/>
      <c r="C266" s="639" t="n"/>
      <c r="D266" s="639" t="n"/>
      <c r="E266" s="639" t="n"/>
      <c r="F266" s="639" t="n"/>
      <c r="G266" s="639" t="n"/>
      <c r="H266" s="639" t="n"/>
      <c r="I266" s="639" t="n"/>
      <c r="J266" s="639" t="n"/>
      <c r="K266" s="639" t="n"/>
      <c r="L266" s="639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79" t="inlineStr">
        <is>
          <t>Копченые колбасы</t>
        </is>
      </c>
      <c r="B267" s="639" t="n"/>
      <c r="C267" s="639" t="n"/>
      <c r="D267" s="639" t="n"/>
      <c r="E267" s="639" t="n"/>
      <c r="F267" s="639" t="n"/>
      <c r="G267" s="639" t="n"/>
      <c r="H267" s="639" t="n"/>
      <c r="I267" s="639" t="n"/>
      <c r="J267" s="639" t="n"/>
      <c r="K267" s="639" t="n"/>
      <c r="L267" s="639" t="n"/>
      <c r="M267" s="639" t="n"/>
      <c r="N267" s="639" t="n"/>
      <c r="O267" s="639" t="n"/>
      <c r="P267" s="639" t="n"/>
      <c r="Q267" s="639" t="n"/>
      <c r="R267" s="639" t="n"/>
      <c r="S267" s="639" t="n"/>
      <c r="T267" s="639" t="n"/>
      <c r="U267" s="639" t="n"/>
      <c r="V267" s="639" t="n"/>
      <c r="W267" s="639" t="n"/>
      <c r="X267" s="639" t="n"/>
      <c r="Y267" s="379" t="n"/>
      <c r="Z267" s="379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80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80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88" t="n"/>
      <c r="B270" s="639" t="n"/>
      <c r="C270" s="639" t="n"/>
      <c r="D270" s="639" t="n"/>
      <c r="E270" s="639" t="n"/>
      <c r="F270" s="639" t="n"/>
      <c r="G270" s="639" t="n"/>
      <c r="H270" s="639" t="n"/>
      <c r="I270" s="639" t="n"/>
      <c r="J270" s="639" t="n"/>
      <c r="K270" s="639" t="n"/>
      <c r="L270" s="639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639" t="n"/>
      <c r="B271" s="639" t="n"/>
      <c r="C271" s="639" t="n"/>
      <c r="D271" s="639" t="n"/>
      <c r="E271" s="639" t="n"/>
      <c r="F271" s="639" t="n"/>
      <c r="G271" s="639" t="n"/>
      <c r="H271" s="639" t="n"/>
      <c r="I271" s="639" t="n"/>
      <c r="J271" s="639" t="n"/>
      <c r="K271" s="639" t="n"/>
      <c r="L271" s="639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78" t="inlineStr">
        <is>
          <t>Бавария</t>
        </is>
      </c>
      <c r="B272" s="639" t="n"/>
      <c r="C272" s="639" t="n"/>
      <c r="D272" s="639" t="n"/>
      <c r="E272" s="639" t="n"/>
      <c r="F272" s="639" t="n"/>
      <c r="G272" s="639" t="n"/>
      <c r="H272" s="639" t="n"/>
      <c r="I272" s="639" t="n"/>
      <c r="J272" s="639" t="n"/>
      <c r="K272" s="639" t="n"/>
      <c r="L272" s="639" t="n"/>
      <c r="M272" s="639" t="n"/>
      <c r="N272" s="639" t="n"/>
      <c r="O272" s="639" t="n"/>
      <c r="P272" s="639" t="n"/>
      <c r="Q272" s="639" t="n"/>
      <c r="R272" s="639" t="n"/>
      <c r="S272" s="639" t="n"/>
      <c r="T272" s="639" t="n"/>
      <c r="U272" s="639" t="n"/>
      <c r="V272" s="639" t="n"/>
      <c r="W272" s="639" t="n"/>
      <c r="X272" s="639" t="n"/>
      <c r="Y272" s="378" t="n"/>
      <c r="Z272" s="378" t="n"/>
    </row>
    <row r="273" ht="14.25" customHeight="1">
      <c r="A273" s="379" t="inlineStr">
        <is>
          <t>Копченые колбасы</t>
        </is>
      </c>
      <c r="B273" s="639" t="n"/>
      <c r="C273" s="639" t="n"/>
      <c r="D273" s="639" t="n"/>
      <c r="E273" s="639" t="n"/>
      <c r="F273" s="639" t="n"/>
      <c r="G273" s="639" t="n"/>
      <c r="H273" s="639" t="n"/>
      <c r="I273" s="639" t="n"/>
      <c r="J273" s="639" t="n"/>
      <c r="K273" s="639" t="n"/>
      <c r="L273" s="639" t="n"/>
      <c r="M273" s="639" t="n"/>
      <c r="N273" s="639" t="n"/>
      <c r="O273" s="639" t="n"/>
      <c r="P273" s="639" t="n"/>
      <c r="Q273" s="639" t="n"/>
      <c r="R273" s="639" t="n"/>
      <c r="S273" s="639" t="n"/>
      <c r="T273" s="639" t="n"/>
      <c r="U273" s="639" t="n"/>
      <c r="V273" s="639" t="n"/>
      <c r="W273" s="639" t="n"/>
      <c r="X273" s="639" t="n"/>
      <c r="Y273" s="379" t="n"/>
      <c r="Z273" s="379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80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88" t="n"/>
      <c r="B275" s="639" t="n"/>
      <c r="C275" s="639" t="n"/>
      <c r="D275" s="639" t="n"/>
      <c r="E275" s="639" t="n"/>
      <c r="F275" s="639" t="n"/>
      <c r="G275" s="639" t="n"/>
      <c r="H275" s="639" t="n"/>
      <c r="I275" s="639" t="n"/>
      <c r="J275" s="639" t="n"/>
      <c r="K275" s="639" t="n"/>
      <c r="L275" s="639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639" t="n"/>
      <c r="B276" s="639" t="n"/>
      <c r="C276" s="639" t="n"/>
      <c r="D276" s="639" t="n"/>
      <c r="E276" s="639" t="n"/>
      <c r="F276" s="639" t="n"/>
      <c r="G276" s="639" t="n"/>
      <c r="H276" s="639" t="n"/>
      <c r="I276" s="639" t="n"/>
      <c r="J276" s="639" t="n"/>
      <c r="K276" s="639" t="n"/>
      <c r="L276" s="639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79" t="inlineStr">
        <is>
          <t>Сосиски</t>
        </is>
      </c>
      <c r="B277" s="639" t="n"/>
      <c r="C277" s="639" t="n"/>
      <c r="D277" s="639" t="n"/>
      <c r="E277" s="639" t="n"/>
      <c r="F277" s="639" t="n"/>
      <c r="G277" s="639" t="n"/>
      <c r="H277" s="639" t="n"/>
      <c r="I277" s="639" t="n"/>
      <c r="J277" s="639" t="n"/>
      <c r="K277" s="639" t="n"/>
      <c r="L277" s="639" t="n"/>
      <c r="M277" s="639" t="n"/>
      <c r="N277" s="639" t="n"/>
      <c r="O277" s="639" t="n"/>
      <c r="P277" s="639" t="n"/>
      <c r="Q277" s="639" t="n"/>
      <c r="R277" s="639" t="n"/>
      <c r="S277" s="639" t="n"/>
      <c r="T277" s="639" t="n"/>
      <c r="U277" s="639" t="n"/>
      <c r="V277" s="639" t="n"/>
      <c r="W277" s="639" t="n"/>
      <c r="X277" s="639" t="n"/>
      <c r="Y277" s="379" t="n"/>
      <c r="Z277" s="379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80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80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0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88" t="n"/>
      <c r="B280" s="639" t="n"/>
      <c r="C280" s="639" t="n"/>
      <c r="D280" s="639" t="n"/>
      <c r="E280" s="639" t="n"/>
      <c r="F280" s="639" t="n"/>
      <c r="G280" s="639" t="n"/>
      <c r="H280" s="639" t="n"/>
      <c r="I280" s="639" t="n"/>
      <c r="J280" s="639" t="n"/>
      <c r="K280" s="639" t="n"/>
      <c r="L280" s="639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639" t="n"/>
      <c r="B281" s="639" t="n"/>
      <c r="C281" s="639" t="n"/>
      <c r="D281" s="639" t="n"/>
      <c r="E281" s="639" t="n"/>
      <c r="F281" s="639" t="n"/>
      <c r="G281" s="639" t="n"/>
      <c r="H281" s="639" t="n"/>
      <c r="I281" s="639" t="n"/>
      <c r="J281" s="639" t="n"/>
      <c r="K281" s="639" t="n"/>
      <c r="L281" s="639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79" t="inlineStr">
        <is>
          <t>Сардельки</t>
        </is>
      </c>
      <c r="B282" s="639" t="n"/>
      <c r="C282" s="639" t="n"/>
      <c r="D282" s="639" t="n"/>
      <c r="E282" s="639" t="n"/>
      <c r="F282" s="639" t="n"/>
      <c r="G282" s="639" t="n"/>
      <c r="H282" s="639" t="n"/>
      <c r="I282" s="639" t="n"/>
      <c r="J282" s="639" t="n"/>
      <c r="K282" s="639" t="n"/>
      <c r="L282" s="639" t="n"/>
      <c r="M282" s="639" t="n"/>
      <c r="N282" s="639" t="n"/>
      <c r="O282" s="639" t="n"/>
      <c r="P282" s="639" t="n"/>
      <c r="Q282" s="639" t="n"/>
      <c r="R282" s="639" t="n"/>
      <c r="S282" s="639" t="n"/>
      <c r="T282" s="639" t="n"/>
      <c r="U282" s="639" t="n"/>
      <c r="V282" s="639" t="n"/>
      <c r="W282" s="639" t="n"/>
      <c r="X282" s="639" t="n"/>
      <c r="Y282" s="379" t="n"/>
      <c r="Z282" s="379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80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0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88" t="n"/>
      <c r="B284" s="639" t="n"/>
      <c r="C284" s="639" t="n"/>
      <c r="D284" s="639" t="n"/>
      <c r="E284" s="639" t="n"/>
      <c r="F284" s="639" t="n"/>
      <c r="G284" s="639" t="n"/>
      <c r="H284" s="639" t="n"/>
      <c r="I284" s="639" t="n"/>
      <c r="J284" s="639" t="n"/>
      <c r="K284" s="639" t="n"/>
      <c r="L284" s="639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639" t="n"/>
      <c r="B285" s="639" t="n"/>
      <c r="C285" s="639" t="n"/>
      <c r="D285" s="639" t="n"/>
      <c r="E285" s="639" t="n"/>
      <c r="F285" s="639" t="n"/>
      <c r="G285" s="639" t="n"/>
      <c r="H285" s="639" t="n"/>
      <c r="I285" s="639" t="n"/>
      <c r="J285" s="639" t="n"/>
      <c r="K285" s="639" t="n"/>
      <c r="L285" s="639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79" t="inlineStr">
        <is>
          <t>Сырокопченые колбасы</t>
        </is>
      </c>
      <c r="B286" s="639" t="n"/>
      <c r="C286" s="639" t="n"/>
      <c r="D286" s="639" t="n"/>
      <c r="E286" s="639" t="n"/>
      <c r="F286" s="639" t="n"/>
      <c r="G286" s="639" t="n"/>
      <c r="H286" s="639" t="n"/>
      <c r="I286" s="639" t="n"/>
      <c r="J286" s="639" t="n"/>
      <c r="K286" s="639" t="n"/>
      <c r="L286" s="639" t="n"/>
      <c r="M286" s="639" t="n"/>
      <c r="N286" s="639" t="n"/>
      <c r="O286" s="639" t="n"/>
      <c r="P286" s="639" t="n"/>
      <c r="Q286" s="639" t="n"/>
      <c r="R286" s="639" t="n"/>
      <c r="S286" s="639" t="n"/>
      <c r="T286" s="639" t="n"/>
      <c r="U286" s="639" t="n"/>
      <c r="V286" s="639" t="n"/>
      <c r="W286" s="639" t="n"/>
      <c r="X286" s="639" t="n"/>
      <c r="Y286" s="379" t="n"/>
      <c r="Z286" s="379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80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0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88" t="n"/>
      <c r="B288" s="639" t="n"/>
      <c r="C288" s="639" t="n"/>
      <c r="D288" s="639" t="n"/>
      <c r="E288" s="639" t="n"/>
      <c r="F288" s="639" t="n"/>
      <c r="G288" s="639" t="n"/>
      <c r="H288" s="639" t="n"/>
      <c r="I288" s="639" t="n"/>
      <c r="J288" s="639" t="n"/>
      <c r="K288" s="639" t="n"/>
      <c r="L288" s="639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639" t="n"/>
      <c r="B289" s="639" t="n"/>
      <c r="C289" s="639" t="n"/>
      <c r="D289" s="639" t="n"/>
      <c r="E289" s="639" t="n"/>
      <c r="F289" s="639" t="n"/>
      <c r="G289" s="639" t="n"/>
      <c r="H289" s="639" t="n"/>
      <c r="I289" s="639" t="n"/>
      <c r="J289" s="639" t="n"/>
      <c r="K289" s="639" t="n"/>
      <c r="L289" s="639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77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78" t="inlineStr">
        <is>
          <t>Особая</t>
        </is>
      </c>
      <c r="B291" s="639" t="n"/>
      <c r="C291" s="639" t="n"/>
      <c r="D291" s="639" t="n"/>
      <c r="E291" s="639" t="n"/>
      <c r="F291" s="639" t="n"/>
      <c r="G291" s="639" t="n"/>
      <c r="H291" s="639" t="n"/>
      <c r="I291" s="639" t="n"/>
      <c r="J291" s="639" t="n"/>
      <c r="K291" s="639" t="n"/>
      <c r="L291" s="639" t="n"/>
      <c r="M291" s="639" t="n"/>
      <c r="N291" s="639" t="n"/>
      <c r="O291" s="639" t="n"/>
      <c r="P291" s="639" t="n"/>
      <c r="Q291" s="639" t="n"/>
      <c r="R291" s="639" t="n"/>
      <c r="S291" s="639" t="n"/>
      <c r="T291" s="639" t="n"/>
      <c r="U291" s="639" t="n"/>
      <c r="V291" s="639" t="n"/>
      <c r="W291" s="639" t="n"/>
      <c r="X291" s="639" t="n"/>
      <c r="Y291" s="378" t="n"/>
      <c r="Z291" s="378" t="n"/>
    </row>
    <row r="292" ht="14.25" customHeight="1">
      <c r="A292" s="379" t="inlineStr">
        <is>
          <t>Вареные колбасы</t>
        </is>
      </c>
      <c r="B292" s="639" t="n"/>
      <c r="C292" s="639" t="n"/>
      <c r="D292" s="639" t="n"/>
      <c r="E292" s="639" t="n"/>
      <c r="F292" s="639" t="n"/>
      <c r="G292" s="639" t="n"/>
      <c r="H292" s="639" t="n"/>
      <c r="I292" s="639" t="n"/>
      <c r="J292" s="639" t="n"/>
      <c r="K292" s="639" t="n"/>
      <c r="L292" s="639" t="n"/>
      <c r="M292" s="639" t="n"/>
      <c r="N292" s="639" t="n"/>
      <c r="O292" s="639" t="n"/>
      <c r="P292" s="639" t="n"/>
      <c r="Q292" s="639" t="n"/>
      <c r="R292" s="639" t="n"/>
      <c r="S292" s="639" t="n"/>
      <c r="T292" s="639" t="n"/>
      <c r="U292" s="639" t="n"/>
      <c r="V292" s="639" t="n"/>
      <c r="W292" s="639" t="n"/>
      <c r="X292" s="639" t="n"/>
      <c r="Y292" s="379" t="n"/>
      <c r="Z292" s="379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80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0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80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80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80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80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80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1500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80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80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88" t="n"/>
      <c r="B301" s="639" t="n"/>
      <c r="C301" s="639" t="n"/>
      <c r="D301" s="639" t="n"/>
      <c r="E301" s="639" t="n"/>
      <c r="F301" s="639" t="n"/>
      <c r="G301" s="639" t="n"/>
      <c r="H301" s="639" t="n"/>
      <c r="I301" s="639" t="n"/>
      <c r="J301" s="639" t="n"/>
      <c r="K301" s="639" t="n"/>
      <c r="L301" s="639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639" t="n"/>
      <c r="B302" s="639" t="n"/>
      <c r="C302" s="639" t="n"/>
      <c r="D302" s="639" t="n"/>
      <c r="E302" s="639" t="n"/>
      <c r="F302" s="639" t="n"/>
      <c r="G302" s="639" t="n"/>
      <c r="H302" s="639" t="n"/>
      <c r="I302" s="639" t="n"/>
      <c r="J302" s="639" t="n"/>
      <c r="K302" s="639" t="n"/>
      <c r="L302" s="639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79" t="inlineStr">
        <is>
          <t>Ветчины</t>
        </is>
      </c>
      <c r="B303" s="639" t="n"/>
      <c r="C303" s="639" t="n"/>
      <c r="D303" s="639" t="n"/>
      <c r="E303" s="639" t="n"/>
      <c r="F303" s="639" t="n"/>
      <c r="G303" s="639" t="n"/>
      <c r="H303" s="639" t="n"/>
      <c r="I303" s="639" t="n"/>
      <c r="J303" s="639" t="n"/>
      <c r="K303" s="639" t="n"/>
      <c r="L303" s="639" t="n"/>
      <c r="M303" s="639" t="n"/>
      <c r="N303" s="639" t="n"/>
      <c r="O303" s="639" t="n"/>
      <c r="P303" s="639" t="n"/>
      <c r="Q303" s="639" t="n"/>
      <c r="R303" s="639" t="n"/>
      <c r="S303" s="639" t="n"/>
      <c r="T303" s="639" t="n"/>
      <c r="U303" s="639" t="n"/>
      <c r="V303" s="639" t="n"/>
      <c r="W303" s="639" t="n"/>
      <c r="X303" s="639" t="n"/>
      <c r="Y303" s="379" t="n"/>
      <c r="Z303" s="379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80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80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80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0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88" t="n"/>
      <c r="B307" s="639" t="n"/>
      <c r="C307" s="639" t="n"/>
      <c r="D307" s="639" t="n"/>
      <c r="E307" s="639" t="n"/>
      <c r="F307" s="639" t="n"/>
      <c r="G307" s="639" t="n"/>
      <c r="H307" s="639" t="n"/>
      <c r="I307" s="639" t="n"/>
      <c r="J307" s="639" t="n"/>
      <c r="K307" s="639" t="n"/>
      <c r="L307" s="639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639" t="n"/>
      <c r="B308" s="639" t="n"/>
      <c r="C308" s="639" t="n"/>
      <c r="D308" s="639" t="n"/>
      <c r="E308" s="639" t="n"/>
      <c r="F308" s="639" t="n"/>
      <c r="G308" s="639" t="n"/>
      <c r="H308" s="639" t="n"/>
      <c r="I308" s="639" t="n"/>
      <c r="J308" s="639" t="n"/>
      <c r="K308" s="639" t="n"/>
      <c r="L308" s="639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79" t="inlineStr">
        <is>
          <t>Сосиски</t>
        </is>
      </c>
      <c r="B309" s="639" t="n"/>
      <c r="C309" s="639" t="n"/>
      <c r="D309" s="639" t="n"/>
      <c r="E309" s="639" t="n"/>
      <c r="F309" s="639" t="n"/>
      <c r="G309" s="639" t="n"/>
      <c r="H309" s="639" t="n"/>
      <c r="I309" s="639" t="n"/>
      <c r="J309" s="639" t="n"/>
      <c r="K309" s="639" t="n"/>
      <c r="L309" s="639" t="n"/>
      <c r="M309" s="639" t="n"/>
      <c r="N309" s="639" t="n"/>
      <c r="O309" s="639" t="n"/>
      <c r="P309" s="639" t="n"/>
      <c r="Q309" s="639" t="n"/>
      <c r="R309" s="639" t="n"/>
      <c r="S309" s="639" t="n"/>
      <c r="T309" s="639" t="n"/>
      <c r="U309" s="639" t="n"/>
      <c r="V309" s="639" t="n"/>
      <c r="W309" s="639" t="n"/>
      <c r="X309" s="639" t="n"/>
      <c r="Y309" s="379" t="n"/>
      <c r="Z309" s="379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80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88" t="n"/>
      <c r="B311" s="639" t="n"/>
      <c r="C311" s="639" t="n"/>
      <c r="D311" s="639" t="n"/>
      <c r="E311" s="639" t="n"/>
      <c r="F311" s="639" t="n"/>
      <c r="G311" s="639" t="n"/>
      <c r="H311" s="639" t="n"/>
      <c r="I311" s="639" t="n"/>
      <c r="J311" s="639" t="n"/>
      <c r="K311" s="639" t="n"/>
      <c r="L311" s="639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639" t="n"/>
      <c r="B312" s="639" t="n"/>
      <c r="C312" s="639" t="n"/>
      <c r="D312" s="639" t="n"/>
      <c r="E312" s="639" t="n"/>
      <c r="F312" s="639" t="n"/>
      <c r="G312" s="639" t="n"/>
      <c r="H312" s="639" t="n"/>
      <c r="I312" s="639" t="n"/>
      <c r="J312" s="639" t="n"/>
      <c r="K312" s="639" t="n"/>
      <c r="L312" s="639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79" t="inlineStr">
        <is>
          <t>Сардельки</t>
        </is>
      </c>
      <c r="B313" s="639" t="n"/>
      <c r="C313" s="639" t="n"/>
      <c r="D313" s="639" t="n"/>
      <c r="E313" s="639" t="n"/>
      <c r="F313" s="639" t="n"/>
      <c r="G313" s="639" t="n"/>
      <c r="H313" s="639" t="n"/>
      <c r="I313" s="639" t="n"/>
      <c r="J313" s="639" t="n"/>
      <c r="K313" s="639" t="n"/>
      <c r="L313" s="639" t="n"/>
      <c r="M313" s="639" t="n"/>
      <c r="N313" s="639" t="n"/>
      <c r="O313" s="639" t="n"/>
      <c r="P313" s="639" t="n"/>
      <c r="Q313" s="639" t="n"/>
      <c r="R313" s="639" t="n"/>
      <c r="S313" s="639" t="n"/>
      <c r="T313" s="639" t="n"/>
      <c r="U313" s="639" t="n"/>
      <c r="V313" s="639" t="n"/>
      <c r="W313" s="639" t="n"/>
      <c r="X313" s="639" t="n"/>
      <c r="Y313" s="379" t="n"/>
      <c r="Z313" s="379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80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0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88" t="n"/>
      <c r="B315" s="639" t="n"/>
      <c r="C315" s="639" t="n"/>
      <c r="D315" s="639" t="n"/>
      <c r="E315" s="639" t="n"/>
      <c r="F315" s="639" t="n"/>
      <c r="G315" s="639" t="n"/>
      <c r="H315" s="639" t="n"/>
      <c r="I315" s="639" t="n"/>
      <c r="J315" s="639" t="n"/>
      <c r="K315" s="639" t="n"/>
      <c r="L315" s="639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639" t="n"/>
      <c r="B316" s="639" t="n"/>
      <c r="C316" s="639" t="n"/>
      <c r="D316" s="639" t="n"/>
      <c r="E316" s="639" t="n"/>
      <c r="F316" s="639" t="n"/>
      <c r="G316" s="639" t="n"/>
      <c r="H316" s="639" t="n"/>
      <c r="I316" s="639" t="n"/>
      <c r="J316" s="639" t="n"/>
      <c r="K316" s="639" t="n"/>
      <c r="L316" s="639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78" t="inlineStr">
        <is>
          <t>Особая Без свинины</t>
        </is>
      </c>
      <c r="B317" s="639" t="n"/>
      <c r="C317" s="639" t="n"/>
      <c r="D317" s="639" t="n"/>
      <c r="E317" s="639" t="n"/>
      <c r="F317" s="639" t="n"/>
      <c r="G317" s="639" t="n"/>
      <c r="H317" s="639" t="n"/>
      <c r="I317" s="639" t="n"/>
      <c r="J317" s="639" t="n"/>
      <c r="K317" s="639" t="n"/>
      <c r="L317" s="639" t="n"/>
      <c r="M317" s="639" t="n"/>
      <c r="N317" s="639" t="n"/>
      <c r="O317" s="639" t="n"/>
      <c r="P317" s="639" t="n"/>
      <c r="Q317" s="639" t="n"/>
      <c r="R317" s="639" t="n"/>
      <c r="S317" s="639" t="n"/>
      <c r="T317" s="639" t="n"/>
      <c r="U317" s="639" t="n"/>
      <c r="V317" s="639" t="n"/>
      <c r="W317" s="639" t="n"/>
      <c r="X317" s="639" t="n"/>
      <c r="Y317" s="378" t="n"/>
      <c r="Z317" s="378" t="n"/>
    </row>
    <row r="318" ht="14.25" customHeight="1">
      <c r="A318" s="379" t="inlineStr">
        <is>
          <t>Вареные колбасы</t>
        </is>
      </c>
      <c r="B318" s="639" t="n"/>
      <c r="C318" s="639" t="n"/>
      <c r="D318" s="639" t="n"/>
      <c r="E318" s="639" t="n"/>
      <c r="F318" s="639" t="n"/>
      <c r="G318" s="639" t="n"/>
      <c r="H318" s="639" t="n"/>
      <c r="I318" s="639" t="n"/>
      <c r="J318" s="639" t="n"/>
      <c r="K318" s="639" t="n"/>
      <c r="L318" s="639" t="n"/>
      <c r="M318" s="639" t="n"/>
      <c r="N318" s="639" t="n"/>
      <c r="O318" s="639" t="n"/>
      <c r="P318" s="639" t="n"/>
      <c r="Q318" s="639" t="n"/>
      <c r="R318" s="639" t="n"/>
      <c r="S318" s="639" t="n"/>
      <c r="T318" s="639" t="n"/>
      <c r="U318" s="639" t="n"/>
      <c r="V318" s="639" t="n"/>
      <c r="W318" s="639" t="n"/>
      <c r="X318" s="639" t="n"/>
      <c r="Y318" s="379" t="n"/>
      <c r="Z318" s="379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80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80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80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80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88" t="n"/>
      <c r="B323" s="639" t="n"/>
      <c r="C323" s="639" t="n"/>
      <c r="D323" s="639" t="n"/>
      <c r="E323" s="639" t="n"/>
      <c r="F323" s="639" t="n"/>
      <c r="G323" s="639" t="n"/>
      <c r="H323" s="639" t="n"/>
      <c r="I323" s="639" t="n"/>
      <c r="J323" s="639" t="n"/>
      <c r="K323" s="639" t="n"/>
      <c r="L323" s="639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639" t="n"/>
      <c r="B324" s="639" t="n"/>
      <c r="C324" s="639" t="n"/>
      <c r="D324" s="639" t="n"/>
      <c r="E324" s="639" t="n"/>
      <c r="F324" s="639" t="n"/>
      <c r="G324" s="639" t="n"/>
      <c r="H324" s="639" t="n"/>
      <c r="I324" s="639" t="n"/>
      <c r="J324" s="639" t="n"/>
      <c r="K324" s="639" t="n"/>
      <c r="L324" s="639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79" t="inlineStr">
        <is>
          <t>Копченые колбасы</t>
        </is>
      </c>
      <c r="B325" s="639" t="n"/>
      <c r="C325" s="639" t="n"/>
      <c r="D325" s="639" t="n"/>
      <c r="E325" s="639" t="n"/>
      <c r="F325" s="639" t="n"/>
      <c r="G325" s="639" t="n"/>
      <c r="H325" s="639" t="n"/>
      <c r="I325" s="639" t="n"/>
      <c r="J325" s="639" t="n"/>
      <c r="K325" s="639" t="n"/>
      <c r="L325" s="639" t="n"/>
      <c r="M325" s="639" t="n"/>
      <c r="N325" s="639" t="n"/>
      <c r="O325" s="639" t="n"/>
      <c r="P325" s="639" t="n"/>
      <c r="Q325" s="639" t="n"/>
      <c r="R325" s="639" t="n"/>
      <c r="S325" s="639" t="n"/>
      <c r="T325" s="639" t="n"/>
      <c r="U325" s="639" t="n"/>
      <c r="V325" s="639" t="n"/>
      <c r="W325" s="639" t="n"/>
      <c r="X325" s="639" t="n"/>
      <c r="Y325" s="379" t="n"/>
      <c r="Z325" s="379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80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80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88" t="n"/>
      <c r="B328" s="639" t="n"/>
      <c r="C328" s="639" t="n"/>
      <c r="D328" s="639" t="n"/>
      <c r="E328" s="639" t="n"/>
      <c r="F328" s="639" t="n"/>
      <c r="G328" s="639" t="n"/>
      <c r="H328" s="639" t="n"/>
      <c r="I328" s="639" t="n"/>
      <c r="J328" s="639" t="n"/>
      <c r="K328" s="639" t="n"/>
      <c r="L328" s="639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639" t="n"/>
      <c r="B329" s="639" t="n"/>
      <c r="C329" s="639" t="n"/>
      <c r="D329" s="639" t="n"/>
      <c r="E329" s="639" t="n"/>
      <c r="F329" s="639" t="n"/>
      <c r="G329" s="639" t="n"/>
      <c r="H329" s="639" t="n"/>
      <c r="I329" s="639" t="n"/>
      <c r="J329" s="639" t="n"/>
      <c r="K329" s="639" t="n"/>
      <c r="L329" s="639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79" t="inlineStr">
        <is>
          <t>Сосиски</t>
        </is>
      </c>
      <c r="B330" s="639" t="n"/>
      <c r="C330" s="639" t="n"/>
      <c r="D330" s="639" t="n"/>
      <c r="E330" s="639" t="n"/>
      <c r="F330" s="639" t="n"/>
      <c r="G330" s="639" t="n"/>
      <c r="H330" s="639" t="n"/>
      <c r="I330" s="639" t="n"/>
      <c r="J330" s="639" t="n"/>
      <c r="K330" s="639" t="n"/>
      <c r="L330" s="639" t="n"/>
      <c r="M330" s="639" t="n"/>
      <c r="N330" s="639" t="n"/>
      <c r="O330" s="639" t="n"/>
      <c r="P330" s="639" t="n"/>
      <c r="Q330" s="639" t="n"/>
      <c r="R330" s="639" t="n"/>
      <c r="S330" s="639" t="n"/>
      <c r="T330" s="639" t="n"/>
      <c r="U330" s="639" t="n"/>
      <c r="V330" s="639" t="n"/>
      <c r="W330" s="639" t="n"/>
      <c r="X330" s="639" t="n"/>
      <c r="Y330" s="379" t="n"/>
      <c r="Z330" s="379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80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80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80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80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88" t="n"/>
      <c r="B335" s="639" t="n"/>
      <c r="C335" s="639" t="n"/>
      <c r="D335" s="639" t="n"/>
      <c r="E335" s="639" t="n"/>
      <c r="F335" s="639" t="n"/>
      <c r="G335" s="639" t="n"/>
      <c r="H335" s="639" t="n"/>
      <c r="I335" s="639" t="n"/>
      <c r="J335" s="639" t="n"/>
      <c r="K335" s="639" t="n"/>
      <c r="L335" s="639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639" t="n"/>
      <c r="B336" s="639" t="n"/>
      <c r="C336" s="639" t="n"/>
      <c r="D336" s="639" t="n"/>
      <c r="E336" s="639" t="n"/>
      <c r="F336" s="639" t="n"/>
      <c r="G336" s="639" t="n"/>
      <c r="H336" s="639" t="n"/>
      <c r="I336" s="639" t="n"/>
      <c r="J336" s="639" t="n"/>
      <c r="K336" s="639" t="n"/>
      <c r="L336" s="639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79" t="inlineStr">
        <is>
          <t>Сардельки</t>
        </is>
      </c>
      <c r="B337" s="639" t="n"/>
      <c r="C337" s="639" t="n"/>
      <c r="D337" s="639" t="n"/>
      <c r="E337" s="639" t="n"/>
      <c r="F337" s="639" t="n"/>
      <c r="G337" s="639" t="n"/>
      <c r="H337" s="639" t="n"/>
      <c r="I337" s="639" t="n"/>
      <c r="J337" s="639" t="n"/>
      <c r="K337" s="639" t="n"/>
      <c r="L337" s="639" t="n"/>
      <c r="M337" s="639" t="n"/>
      <c r="N337" s="639" t="n"/>
      <c r="O337" s="639" t="n"/>
      <c r="P337" s="639" t="n"/>
      <c r="Q337" s="639" t="n"/>
      <c r="R337" s="639" t="n"/>
      <c r="S337" s="639" t="n"/>
      <c r="T337" s="639" t="n"/>
      <c r="U337" s="639" t="n"/>
      <c r="V337" s="639" t="n"/>
      <c r="W337" s="639" t="n"/>
      <c r="X337" s="639" t="n"/>
      <c r="Y337" s="379" t="n"/>
      <c r="Z337" s="379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80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88" t="n"/>
      <c r="B339" s="639" t="n"/>
      <c r="C339" s="639" t="n"/>
      <c r="D339" s="639" t="n"/>
      <c r="E339" s="639" t="n"/>
      <c r="F339" s="639" t="n"/>
      <c r="G339" s="639" t="n"/>
      <c r="H339" s="639" t="n"/>
      <c r="I339" s="639" t="n"/>
      <c r="J339" s="639" t="n"/>
      <c r="K339" s="639" t="n"/>
      <c r="L339" s="639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639" t="n"/>
      <c r="B340" s="639" t="n"/>
      <c r="C340" s="639" t="n"/>
      <c r="D340" s="639" t="n"/>
      <c r="E340" s="639" t="n"/>
      <c r="F340" s="639" t="n"/>
      <c r="G340" s="639" t="n"/>
      <c r="H340" s="639" t="n"/>
      <c r="I340" s="639" t="n"/>
      <c r="J340" s="639" t="n"/>
      <c r="K340" s="639" t="n"/>
      <c r="L340" s="639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77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78" t="inlineStr">
        <is>
          <t>Филейбургская</t>
        </is>
      </c>
      <c r="B342" s="639" t="n"/>
      <c r="C342" s="639" t="n"/>
      <c r="D342" s="639" t="n"/>
      <c r="E342" s="639" t="n"/>
      <c r="F342" s="639" t="n"/>
      <c r="G342" s="639" t="n"/>
      <c r="H342" s="639" t="n"/>
      <c r="I342" s="639" t="n"/>
      <c r="J342" s="639" t="n"/>
      <c r="K342" s="639" t="n"/>
      <c r="L342" s="639" t="n"/>
      <c r="M342" s="639" t="n"/>
      <c r="N342" s="639" t="n"/>
      <c r="O342" s="639" t="n"/>
      <c r="P342" s="639" t="n"/>
      <c r="Q342" s="639" t="n"/>
      <c r="R342" s="639" t="n"/>
      <c r="S342" s="639" t="n"/>
      <c r="T342" s="639" t="n"/>
      <c r="U342" s="639" t="n"/>
      <c r="V342" s="639" t="n"/>
      <c r="W342" s="639" t="n"/>
      <c r="X342" s="639" t="n"/>
      <c r="Y342" s="378" t="n"/>
      <c r="Z342" s="378" t="n"/>
    </row>
    <row r="343" ht="14.25" customHeight="1">
      <c r="A343" s="379" t="inlineStr">
        <is>
          <t>Вареные колбасы</t>
        </is>
      </c>
      <c r="B343" s="639" t="n"/>
      <c r="C343" s="639" t="n"/>
      <c r="D343" s="639" t="n"/>
      <c r="E343" s="639" t="n"/>
      <c r="F343" s="639" t="n"/>
      <c r="G343" s="639" t="n"/>
      <c r="H343" s="639" t="n"/>
      <c r="I343" s="639" t="n"/>
      <c r="J343" s="639" t="n"/>
      <c r="K343" s="639" t="n"/>
      <c r="L343" s="639" t="n"/>
      <c r="M343" s="639" t="n"/>
      <c r="N343" s="639" t="n"/>
      <c r="O343" s="639" t="n"/>
      <c r="P343" s="639" t="n"/>
      <c r="Q343" s="639" t="n"/>
      <c r="R343" s="639" t="n"/>
      <c r="S343" s="639" t="n"/>
      <c r="T343" s="639" t="n"/>
      <c r="U343" s="639" t="n"/>
      <c r="V343" s="639" t="n"/>
      <c r="W343" s="639" t="n"/>
      <c r="X343" s="639" t="n"/>
      <c r="Y343" s="379" t="n"/>
      <c r="Z343" s="379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80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80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0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88" t="n"/>
      <c r="B346" s="639" t="n"/>
      <c r="C346" s="639" t="n"/>
      <c r="D346" s="639" t="n"/>
      <c r="E346" s="639" t="n"/>
      <c r="F346" s="639" t="n"/>
      <c r="G346" s="639" t="n"/>
      <c r="H346" s="639" t="n"/>
      <c r="I346" s="639" t="n"/>
      <c r="J346" s="639" t="n"/>
      <c r="K346" s="639" t="n"/>
      <c r="L346" s="639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639" t="n"/>
      <c r="B347" s="639" t="n"/>
      <c r="C347" s="639" t="n"/>
      <c r="D347" s="639" t="n"/>
      <c r="E347" s="639" t="n"/>
      <c r="F347" s="639" t="n"/>
      <c r="G347" s="639" t="n"/>
      <c r="H347" s="639" t="n"/>
      <c r="I347" s="639" t="n"/>
      <c r="J347" s="639" t="n"/>
      <c r="K347" s="639" t="n"/>
      <c r="L347" s="639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79" t="inlineStr">
        <is>
          <t>Копченые колбасы</t>
        </is>
      </c>
      <c r="B348" s="639" t="n"/>
      <c r="C348" s="639" t="n"/>
      <c r="D348" s="639" t="n"/>
      <c r="E348" s="639" t="n"/>
      <c r="F348" s="639" t="n"/>
      <c r="G348" s="639" t="n"/>
      <c r="H348" s="639" t="n"/>
      <c r="I348" s="639" t="n"/>
      <c r="J348" s="639" t="n"/>
      <c r="K348" s="639" t="n"/>
      <c r="L348" s="639" t="n"/>
      <c r="M348" s="639" t="n"/>
      <c r="N348" s="639" t="n"/>
      <c r="O348" s="639" t="n"/>
      <c r="P348" s="639" t="n"/>
      <c r="Q348" s="639" t="n"/>
      <c r="R348" s="639" t="n"/>
      <c r="S348" s="639" t="n"/>
      <c r="T348" s="639" t="n"/>
      <c r="U348" s="639" t="n"/>
      <c r="V348" s="639" t="n"/>
      <c r="W348" s="639" t="n"/>
      <c r="X348" s="639" t="n"/>
      <c r="Y348" s="379" t="n"/>
      <c r="Z348" s="379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80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80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80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0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80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0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80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0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80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80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80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80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80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80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80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80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88" t="n"/>
      <c r="B362" s="639" t="n"/>
      <c r="C362" s="639" t="n"/>
      <c r="D362" s="639" t="n"/>
      <c r="E362" s="639" t="n"/>
      <c r="F362" s="639" t="n"/>
      <c r="G362" s="639" t="n"/>
      <c r="H362" s="639" t="n"/>
      <c r="I362" s="639" t="n"/>
      <c r="J362" s="639" t="n"/>
      <c r="K362" s="639" t="n"/>
      <c r="L362" s="639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639" t="n"/>
      <c r="B363" s="639" t="n"/>
      <c r="C363" s="639" t="n"/>
      <c r="D363" s="639" t="n"/>
      <c r="E363" s="639" t="n"/>
      <c r="F363" s="639" t="n"/>
      <c r="G363" s="639" t="n"/>
      <c r="H363" s="639" t="n"/>
      <c r="I363" s="639" t="n"/>
      <c r="J363" s="639" t="n"/>
      <c r="K363" s="639" t="n"/>
      <c r="L363" s="639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79" t="inlineStr">
        <is>
          <t>Сосиски</t>
        </is>
      </c>
      <c r="B364" s="639" t="n"/>
      <c r="C364" s="639" t="n"/>
      <c r="D364" s="639" t="n"/>
      <c r="E364" s="639" t="n"/>
      <c r="F364" s="639" t="n"/>
      <c r="G364" s="639" t="n"/>
      <c r="H364" s="639" t="n"/>
      <c r="I364" s="639" t="n"/>
      <c r="J364" s="639" t="n"/>
      <c r="K364" s="639" t="n"/>
      <c r="L364" s="639" t="n"/>
      <c r="M364" s="639" t="n"/>
      <c r="N364" s="639" t="n"/>
      <c r="O364" s="639" t="n"/>
      <c r="P364" s="639" t="n"/>
      <c r="Q364" s="639" t="n"/>
      <c r="R364" s="639" t="n"/>
      <c r="S364" s="639" t="n"/>
      <c r="T364" s="639" t="n"/>
      <c r="U364" s="639" t="n"/>
      <c r="V364" s="639" t="n"/>
      <c r="W364" s="639" t="n"/>
      <c r="X364" s="639" t="n"/>
      <c r="Y364" s="379" t="n"/>
      <c r="Z364" s="379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80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80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80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80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88" t="n"/>
      <c r="B369" s="639" t="n"/>
      <c r="C369" s="639" t="n"/>
      <c r="D369" s="639" t="n"/>
      <c r="E369" s="639" t="n"/>
      <c r="F369" s="639" t="n"/>
      <c r="G369" s="639" t="n"/>
      <c r="H369" s="639" t="n"/>
      <c r="I369" s="639" t="n"/>
      <c r="J369" s="639" t="n"/>
      <c r="K369" s="639" t="n"/>
      <c r="L369" s="639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639" t="n"/>
      <c r="B370" s="639" t="n"/>
      <c r="C370" s="639" t="n"/>
      <c r="D370" s="639" t="n"/>
      <c r="E370" s="639" t="n"/>
      <c r="F370" s="639" t="n"/>
      <c r="G370" s="639" t="n"/>
      <c r="H370" s="639" t="n"/>
      <c r="I370" s="639" t="n"/>
      <c r="J370" s="639" t="n"/>
      <c r="K370" s="639" t="n"/>
      <c r="L370" s="639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79" t="inlineStr">
        <is>
          <t>Сардельки</t>
        </is>
      </c>
      <c r="B371" s="639" t="n"/>
      <c r="C371" s="639" t="n"/>
      <c r="D371" s="639" t="n"/>
      <c r="E371" s="639" t="n"/>
      <c r="F371" s="639" t="n"/>
      <c r="G371" s="639" t="n"/>
      <c r="H371" s="639" t="n"/>
      <c r="I371" s="639" t="n"/>
      <c r="J371" s="639" t="n"/>
      <c r="K371" s="639" t="n"/>
      <c r="L371" s="639" t="n"/>
      <c r="M371" s="639" t="n"/>
      <c r="N371" s="639" t="n"/>
      <c r="O371" s="639" t="n"/>
      <c r="P371" s="639" t="n"/>
      <c r="Q371" s="639" t="n"/>
      <c r="R371" s="639" t="n"/>
      <c r="S371" s="639" t="n"/>
      <c r="T371" s="639" t="n"/>
      <c r="U371" s="639" t="n"/>
      <c r="V371" s="639" t="n"/>
      <c r="W371" s="639" t="n"/>
      <c r="X371" s="639" t="n"/>
      <c r="Y371" s="379" t="n"/>
      <c r="Z371" s="379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80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88" t="n"/>
      <c r="B373" s="639" t="n"/>
      <c r="C373" s="639" t="n"/>
      <c r="D373" s="639" t="n"/>
      <c r="E373" s="639" t="n"/>
      <c r="F373" s="639" t="n"/>
      <c r="G373" s="639" t="n"/>
      <c r="H373" s="639" t="n"/>
      <c r="I373" s="639" t="n"/>
      <c r="J373" s="639" t="n"/>
      <c r="K373" s="639" t="n"/>
      <c r="L373" s="639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639" t="n"/>
      <c r="B374" s="639" t="n"/>
      <c r="C374" s="639" t="n"/>
      <c r="D374" s="639" t="n"/>
      <c r="E374" s="639" t="n"/>
      <c r="F374" s="639" t="n"/>
      <c r="G374" s="639" t="n"/>
      <c r="H374" s="639" t="n"/>
      <c r="I374" s="639" t="n"/>
      <c r="J374" s="639" t="n"/>
      <c r="K374" s="639" t="n"/>
      <c r="L374" s="639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79" t="inlineStr">
        <is>
          <t>Сырокопченые колбасы</t>
        </is>
      </c>
      <c r="B375" s="639" t="n"/>
      <c r="C375" s="639" t="n"/>
      <c r="D375" s="639" t="n"/>
      <c r="E375" s="639" t="n"/>
      <c r="F375" s="639" t="n"/>
      <c r="G375" s="639" t="n"/>
      <c r="H375" s="639" t="n"/>
      <c r="I375" s="639" t="n"/>
      <c r="J375" s="639" t="n"/>
      <c r="K375" s="639" t="n"/>
      <c r="L375" s="639" t="n"/>
      <c r="M375" s="639" t="n"/>
      <c r="N375" s="639" t="n"/>
      <c r="O375" s="639" t="n"/>
      <c r="P375" s="639" t="n"/>
      <c r="Q375" s="639" t="n"/>
      <c r="R375" s="639" t="n"/>
      <c r="S375" s="639" t="n"/>
      <c r="T375" s="639" t="n"/>
      <c r="U375" s="639" t="n"/>
      <c r="V375" s="639" t="n"/>
      <c r="W375" s="639" t="n"/>
      <c r="X375" s="639" t="n"/>
      <c r="Y375" s="379" t="n"/>
      <c r="Z375" s="379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80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80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80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80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88" t="n"/>
      <c r="B380" s="639" t="n"/>
      <c r="C380" s="639" t="n"/>
      <c r="D380" s="639" t="n"/>
      <c r="E380" s="639" t="n"/>
      <c r="F380" s="639" t="n"/>
      <c r="G380" s="639" t="n"/>
      <c r="H380" s="639" t="n"/>
      <c r="I380" s="639" t="n"/>
      <c r="J380" s="639" t="n"/>
      <c r="K380" s="639" t="n"/>
      <c r="L380" s="639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639" t="n"/>
      <c r="B381" s="639" t="n"/>
      <c r="C381" s="639" t="n"/>
      <c r="D381" s="639" t="n"/>
      <c r="E381" s="639" t="n"/>
      <c r="F381" s="639" t="n"/>
      <c r="G381" s="639" t="n"/>
      <c r="H381" s="639" t="n"/>
      <c r="I381" s="639" t="n"/>
      <c r="J381" s="639" t="n"/>
      <c r="K381" s="639" t="n"/>
      <c r="L381" s="639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79" t="inlineStr">
        <is>
          <t>Сыровяленые колбасы</t>
        </is>
      </c>
      <c r="B382" s="639" t="n"/>
      <c r="C382" s="639" t="n"/>
      <c r="D382" s="639" t="n"/>
      <c r="E382" s="639" t="n"/>
      <c r="F382" s="639" t="n"/>
      <c r="G382" s="639" t="n"/>
      <c r="H382" s="639" t="n"/>
      <c r="I382" s="639" t="n"/>
      <c r="J382" s="639" t="n"/>
      <c r="K382" s="639" t="n"/>
      <c r="L382" s="639" t="n"/>
      <c r="M382" s="639" t="n"/>
      <c r="N382" s="639" t="n"/>
      <c r="O382" s="639" t="n"/>
      <c r="P382" s="639" t="n"/>
      <c r="Q382" s="639" t="n"/>
      <c r="R382" s="639" t="n"/>
      <c r="S382" s="639" t="n"/>
      <c r="T382" s="639" t="n"/>
      <c r="U382" s="639" t="n"/>
      <c r="V382" s="639" t="n"/>
      <c r="W382" s="639" t="n"/>
      <c r="X382" s="639" t="n"/>
      <c r="Y382" s="379" t="n"/>
      <c r="Z382" s="379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80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80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88" t="n"/>
      <c r="B385" s="639" t="n"/>
      <c r="C385" s="639" t="n"/>
      <c r="D385" s="639" t="n"/>
      <c r="E385" s="639" t="n"/>
      <c r="F385" s="639" t="n"/>
      <c r="G385" s="639" t="n"/>
      <c r="H385" s="639" t="n"/>
      <c r="I385" s="639" t="n"/>
      <c r="J385" s="639" t="n"/>
      <c r="K385" s="639" t="n"/>
      <c r="L385" s="639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639" t="n"/>
      <c r="B386" s="639" t="n"/>
      <c r="C386" s="639" t="n"/>
      <c r="D386" s="639" t="n"/>
      <c r="E386" s="639" t="n"/>
      <c r="F386" s="639" t="n"/>
      <c r="G386" s="639" t="n"/>
      <c r="H386" s="639" t="n"/>
      <c r="I386" s="639" t="n"/>
      <c r="J386" s="639" t="n"/>
      <c r="K386" s="639" t="n"/>
      <c r="L386" s="639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78" t="inlineStr">
        <is>
          <t>Балыкбургская</t>
        </is>
      </c>
      <c r="B387" s="639" t="n"/>
      <c r="C387" s="639" t="n"/>
      <c r="D387" s="639" t="n"/>
      <c r="E387" s="639" t="n"/>
      <c r="F387" s="639" t="n"/>
      <c r="G387" s="639" t="n"/>
      <c r="H387" s="639" t="n"/>
      <c r="I387" s="639" t="n"/>
      <c r="J387" s="639" t="n"/>
      <c r="K387" s="639" t="n"/>
      <c r="L387" s="639" t="n"/>
      <c r="M387" s="639" t="n"/>
      <c r="N387" s="639" t="n"/>
      <c r="O387" s="639" t="n"/>
      <c r="P387" s="639" t="n"/>
      <c r="Q387" s="639" t="n"/>
      <c r="R387" s="639" t="n"/>
      <c r="S387" s="639" t="n"/>
      <c r="T387" s="639" t="n"/>
      <c r="U387" s="639" t="n"/>
      <c r="V387" s="639" t="n"/>
      <c r="W387" s="639" t="n"/>
      <c r="X387" s="639" t="n"/>
      <c r="Y387" s="378" t="n"/>
      <c r="Z387" s="378" t="n"/>
    </row>
    <row r="388" ht="14.25" customHeight="1">
      <c r="A388" s="379" t="inlineStr">
        <is>
          <t>Ветчины</t>
        </is>
      </c>
      <c r="B388" s="639" t="n"/>
      <c r="C388" s="639" t="n"/>
      <c r="D388" s="639" t="n"/>
      <c r="E388" s="639" t="n"/>
      <c r="F388" s="639" t="n"/>
      <c r="G388" s="639" t="n"/>
      <c r="H388" s="639" t="n"/>
      <c r="I388" s="639" t="n"/>
      <c r="J388" s="639" t="n"/>
      <c r="K388" s="639" t="n"/>
      <c r="L388" s="639" t="n"/>
      <c r="M388" s="639" t="n"/>
      <c r="N388" s="639" t="n"/>
      <c r="O388" s="639" t="n"/>
      <c r="P388" s="639" t="n"/>
      <c r="Q388" s="639" t="n"/>
      <c r="R388" s="639" t="n"/>
      <c r="S388" s="639" t="n"/>
      <c r="T388" s="639" t="n"/>
      <c r="U388" s="639" t="n"/>
      <c r="V388" s="639" t="n"/>
      <c r="W388" s="639" t="n"/>
      <c r="X388" s="639" t="n"/>
      <c r="Y388" s="379" t="n"/>
      <c r="Z388" s="379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80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80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88" t="n"/>
      <c r="B391" s="639" t="n"/>
      <c r="C391" s="639" t="n"/>
      <c r="D391" s="639" t="n"/>
      <c r="E391" s="639" t="n"/>
      <c r="F391" s="639" t="n"/>
      <c r="G391" s="639" t="n"/>
      <c r="H391" s="639" t="n"/>
      <c r="I391" s="639" t="n"/>
      <c r="J391" s="639" t="n"/>
      <c r="K391" s="639" t="n"/>
      <c r="L391" s="639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639" t="n"/>
      <c r="B392" s="639" t="n"/>
      <c r="C392" s="639" t="n"/>
      <c r="D392" s="639" t="n"/>
      <c r="E392" s="639" t="n"/>
      <c r="F392" s="639" t="n"/>
      <c r="G392" s="639" t="n"/>
      <c r="H392" s="639" t="n"/>
      <c r="I392" s="639" t="n"/>
      <c r="J392" s="639" t="n"/>
      <c r="K392" s="639" t="n"/>
      <c r="L392" s="639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79" t="inlineStr">
        <is>
          <t>Копченые колбасы</t>
        </is>
      </c>
      <c r="B393" s="639" t="n"/>
      <c r="C393" s="639" t="n"/>
      <c r="D393" s="639" t="n"/>
      <c r="E393" s="639" t="n"/>
      <c r="F393" s="639" t="n"/>
      <c r="G393" s="639" t="n"/>
      <c r="H393" s="639" t="n"/>
      <c r="I393" s="639" t="n"/>
      <c r="J393" s="639" t="n"/>
      <c r="K393" s="639" t="n"/>
      <c r="L393" s="639" t="n"/>
      <c r="M393" s="639" t="n"/>
      <c r="N393" s="639" t="n"/>
      <c r="O393" s="639" t="n"/>
      <c r="P393" s="639" t="n"/>
      <c r="Q393" s="639" t="n"/>
      <c r="R393" s="639" t="n"/>
      <c r="S393" s="639" t="n"/>
      <c r="T393" s="639" t="n"/>
      <c r="U393" s="639" t="n"/>
      <c r="V393" s="639" t="n"/>
      <c r="W393" s="639" t="n"/>
      <c r="X393" s="639" t="n"/>
      <c r="Y393" s="379" t="n"/>
      <c r="Z393" s="379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80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80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80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80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80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80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80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88" t="n"/>
      <c r="B401" s="639" t="n"/>
      <c r="C401" s="639" t="n"/>
      <c r="D401" s="639" t="n"/>
      <c r="E401" s="639" t="n"/>
      <c r="F401" s="639" t="n"/>
      <c r="G401" s="639" t="n"/>
      <c r="H401" s="639" t="n"/>
      <c r="I401" s="639" t="n"/>
      <c r="J401" s="639" t="n"/>
      <c r="K401" s="639" t="n"/>
      <c r="L401" s="639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639" t="n"/>
      <c r="B402" s="639" t="n"/>
      <c r="C402" s="639" t="n"/>
      <c r="D402" s="639" t="n"/>
      <c r="E402" s="639" t="n"/>
      <c r="F402" s="639" t="n"/>
      <c r="G402" s="639" t="n"/>
      <c r="H402" s="639" t="n"/>
      <c r="I402" s="639" t="n"/>
      <c r="J402" s="639" t="n"/>
      <c r="K402" s="639" t="n"/>
      <c r="L402" s="639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79" t="inlineStr">
        <is>
          <t>Сыровяленые колбасы</t>
        </is>
      </c>
      <c r="B403" s="639" t="n"/>
      <c r="C403" s="639" t="n"/>
      <c r="D403" s="639" t="n"/>
      <c r="E403" s="639" t="n"/>
      <c r="F403" s="639" t="n"/>
      <c r="G403" s="639" t="n"/>
      <c r="H403" s="639" t="n"/>
      <c r="I403" s="639" t="n"/>
      <c r="J403" s="639" t="n"/>
      <c r="K403" s="639" t="n"/>
      <c r="L403" s="639" t="n"/>
      <c r="M403" s="639" t="n"/>
      <c r="N403" s="639" t="n"/>
      <c r="O403" s="639" t="n"/>
      <c r="P403" s="639" t="n"/>
      <c r="Q403" s="639" t="n"/>
      <c r="R403" s="639" t="n"/>
      <c r="S403" s="639" t="n"/>
      <c r="T403" s="639" t="n"/>
      <c r="U403" s="639" t="n"/>
      <c r="V403" s="639" t="n"/>
      <c r="W403" s="639" t="n"/>
      <c r="X403" s="639" t="n"/>
      <c r="Y403" s="379" t="n"/>
      <c r="Z403" s="379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80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88" t="n"/>
      <c r="B405" s="639" t="n"/>
      <c r="C405" s="639" t="n"/>
      <c r="D405" s="639" t="n"/>
      <c r="E405" s="639" t="n"/>
      <c r="F405" s="639" t="n"/>
      <c r="G405" s="639" t="n"/>
      <c r="H405" s="639" t="n"/>
      <c r="I405" s="639" t="n"/>
      <c r="J405" s="639" t="n"/>
      <c r="K405" s="639" t="n"/>
      <c r="L405" s="639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639" t="n"/>
      <c r="B406" s="639" t="n"/>
      <c r="C406" s="639" t="n"/>
      <c r="D406" s="639" t="n"/>
      <c r="E406" s="639" t="n"/>
      <c r="F406" s="639" t="n"/>
      <c r="G406" s="639" t="n"/>
      <c r="H406" s="639" t="n"/>
      <c r="I406" s="639" t="n"/>
      <c r="J406" s="639" t="n"/>
      <c r="K406" s="639" t="n"/>
      <c r="L406" s="639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77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78" t="inlineStr">
        <is>
          <t>Дугушка</t>
        </is>
      </c>
      <c r="B408" s="639" t="n"/>
      <c r="C408" s="639" t="n"/>
      <c r="D408" s="639" t="n"/>
      <c r="E408" s="639" t="n"/>
      <c r="F408" s="639" t="n"/>
      <c r="G408" s="639" t="n"/>
      <c r="H408" s="639" t="n"/>
      <c r="I408" s="639" t="n"/>
      <c r="J408" s="639" t="n"/>
      <c r="K408" s="639" t="n"/>
      <c r="L408" s="639" t="n"/>
      <c r="M408" s="639" t="n"/>
      <c r="N408" s="639" t="n"/>
      <c r="O408" s="639" t="n"/>
      <c r="P408" s="639" t="n"/>
      <c r="Q408" s="639" t="n"/>
      <c r="R408" s="639" t="n"/>
      <c r="S408" s="639" t="n"/>
      <c r="T408" s="639" t="n"/>
      <c r="U408" s="639" t="n"/>
      <c r="V408" s="639" t="n"/>
      <c r="W408" s="639" t="n"/>
      <c r="X408" s="639" t="n"/>
      <c r="Y408" s="378" t="n"/>
      <c r="Z408" s="378" t="n"/>
    </row>
    <row r="409" ht="14.25" customHeight="1">
      <c r="A409" s="379" t="inlineStr">
        <is>
          <t>Вареные колбасы</t>
        </is>
      </c>
      <c r="B409" s="639" t="n"/>
      <c r="C409" s="639" t="n"/>
      <c r="D409" s="639" t="n"/>
      <c r="E409" s="639" t="n"/>
      <c r="F409" s="639" t="n"/>
      <c r="G409" s="639" t="n"/>
      <c r="H409" s="639" t="n"/>
      <c r="I409" s="639" t="n"/>
      <c r="J409" s="639" t="n"/>
      <c r="K409" s="639" t="n"/>
      <c r="L409" s="639" t="n"/>
      <c r="M409" s="639" t="n"/>
      <c r="N409" s="639" t="n"/>
      <c r="O409" s="639" t="n"/>
      <c r="P409" s="639" t="n"/>
      <c r="Q409" s="639" t="n"/>
      <c r="R409" s="639" t="n"/>
      <c r="S409" s="639" t="n"/>
      <c r="T409" s="639" t="n"/>
      <c r="U409" s="639" t="n"/>
      <c r="V409" s="639" t="n"/>
      <c r="W409" s="639" t="n"/>
      <c r="X409" s="639" t="n"/>
      <c r="Y409" s="379" t="n"/>
      <c r="Z409" s="379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80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80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1400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80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80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80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80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80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80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80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88" t="n"/>
      <c r="B419" s="639" t="n"/>
      <c r="C419" s="639" t="n"/>
      <c r="D419" s="639" t="n"/>
      <c r="E419" s="639" t="n"/>
      <c r="F419" s="639" t="n"/>
      <c r="G419" s="639" t="n"/>
      <c r="H419" s="639" t="n"/>
      <c r="I419" s="639" t="n"/>
      <c r="J419" s="639" t="n"/>
      <c r="K419" s="639" t="n"/>
      <c r="L419" s="639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639" t="n"/>
      <c r="B420" s="639" t="n"/>
      <c r="C420" s="639" t="n"/>
      <c r="D420" s="639" t="n"/>
      <c r="E420" s="639" t="n"/>
      <c r="F420" s="639" t="n"/>
      <c r="G420" s="639" t="n"/>
      <c r="H420" s="639" t="n"/>
      <c r="I420" s="639" t="n"/>
      <c r="J420" s="639" t="n"/>
      <c r="K420" s="639" t="n"/>
      <c r="L420" s="639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79" t="inlineStr">
        <is>
          <t>Ветчины</t>
        </is>
      </c>
      <c r="B421" s="639" t="n"/>
      <c r="C421" s="639" t="n"/>
      <c r="D421" s="639" t="n"/>
      <c r="E421" s="639" t="n"/>
      <c r="F421" s="639" t="n"/>
      <c r="G421" s="639" t="n"/>
      <c r="H421" s="639" t="n"/>
      <c r="I421" s="639" t="n"/>
      <c r="J421" s="639" t="n"/>
      <c r="K421" s="639" t="n"/>
      <c r="L421" s="639" t="n"/>
      <c r="M421" s="639" t="n"/>
      <c r="N421" s="639" t="n"/>
      <c r="O421" s="639" t="n"/>
      <c r="P421" s="639" t="n"/>
      <c r="Q421" s="639" t="n"/>
      <c r="R421" s="639" t="n"/>
      <c r="S421" s="639" t="n"/>
      <c r="T421" s="639" t="n"/>
      <c r="U421" s="639" t="n"/>
      <c r="V421" s="639" t="n"/>
      <c r="W421" s="639" t="n"/>
      <c r="X421" s="639" t="n"/>
      <c r="Y421" s="379" t="n"/>
      <c r="Z421" s="379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80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80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88" t="n"/>
      <c r="B424" s="639" t="n"/>
      <c r="C424" s="639" t="n"/>
      <c r="D424" s="639" t="n"/>
      <c r="E424" s="639" t="n"/>
      <c r="F424" s="639" t="n"/>
      <c r="G424" s="639" t="n"/>
      <c r="H424" s="639" t="n"/>
      <c r="I424" s="639" t="n"/>
      <c r="J424" s="639" t="n"/>
      <c r="K424" s="639" t="n"/>
      <c r="L424" s="639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639" t="n"/>
      <c r="B425" s="639" t="n"/>
      <c r="C425" s="639" t="n"/>
      <c r="D425" s="639" t="n"/>
      <c r="E425" s="639" t="n"/>
      <c r="F425" s="639" t="n"/>
      <c r="G425" s="639" t="n"/>
      <c r="H425" s="639" t="n"/>
      <c r="I425" s="639" t="n"/>
      <c r="J425" s="639" t="n"/>
      <c r="K425" s="639" t="n"/>
      <c r="L425" s="639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79" t="inlineStr">
        <is>
          <t>Копченые колбасы</t>
        </is>
      </c>
      <c r="B426" s="639" t="n"/>
      <c r="C426" s="639" t="n"/>
      <c r="D426" s="639" t="n"/>
      <c r="E426" s="639" t="n"/>
      <c r="F426" s="639" t="n"/>
      <c r="G426" s="639" t="n"/>
      <c r="H426" s="639" t="n"/>
      <c r="I426" s="639" t="n"/>
      <c r="J426" s="639" t="n"/>
      <c r="K426" s="639" t="n"/>
      <c r="L426" s="639" t="n"/>
      <c r="M426" s="639" t="n"/>
      <c r="N426" s="639" t="n"/>
      <c r="O426" s="639" t="n"/>
      <c r="P426" s="639" t="n"/>
      <c r="Q426" s="639" t="n"/>
      <c r="R426" s="639" t="n"/>
      <c r="S426" s="639" t="n"/>
      <c r="T426" s="639" t="n"/>
      <c r="U426" s="639" t="n"/>
      <c r="V426" s="639" t="n"/>
      <c r="W426" s="639" t="n"/>
      <c r="X426" s="639" t="n"/>
      <c r="Y426" s="379" t="n"/>
      <c r="Z426" s="379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80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80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80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80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80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80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88" t="n"/>
      <c r="B433" s="639" t="n"/>
      <c r="C433" s="639" t="n"/>
      <c r="D433" s="639" t="n"/>
      <c r="E433" s="639" t="n"/>
      <c r="F433" s="639" t="n"/>
      <c r="G433" s="639" t="n"/>
      <c r="H433" s="639" t="n"/>
      <c r="I433" s="639" t="n"/>
      <c r="J433" s="639" t="n"/>
      <c r="K433" s="639" t="n"/>
      <c r="L433" s="639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639" t="n"/>
      <c r="B434" s="639" t="n"/>
      <c r="C434" s="639" t="n"/>
      <c r="D434" s="639" t="n"/>
      <c r="E434" s="639" t="n"/>
      <c r="F434" s="639" t="n"/>
      <c r="G434" s="639" t="n"/>
      <c r="H434" s="639" t="n"/>
      <c r="I434" s="639" t="n"/>
      <c r="J434" s="639" t="n"/>
      <c r="K434" s="639" t="n"/>
      <c r="L434" s="639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79" t="inlineStr">
        <is>
          <t>Сосиски</t>
        </is>
      </c>
      <c r="B435" s="639" t="n"/>
      <c r="C435" s="639" t="n"/>
      <c r="D435" s="639" t="n"/>
      <c r="E435" s="639" t="n"/>
      <c r="F435" s="639" t="n"/>
      <c r="G435" s="639" t="n"/>
      <c r="H435" s="639" t="n"/>
      <c r="I435" s="639" t="n"/>
      <c r="J435" s="639" t="n"/>
      <c r="K435" s="639" t="n"/>
      <c r="L435" s="639" t="n"/>
      <c r="M435" s="639" t="n"/>
      <c r="N435" s="639" t="n"/>
      <c r="O435" s="639" t="n"/>
      <c r="P435" s="639" t="n"/>
      <c r="Q435" s="639" t="n"/>
      <c r="R435" s="639" t="n"/>
      <c r="S435" s="639" t="n"/>
      <c r="T435" s="639" t="n"/>
      <c r="U435" s="639" t="n"/>
      <c r="V435" s="639" t="n"/>
      <c r="W435" s="639" t="n"/>
      <c r="X435" s="639" t="n"/>
      <c r="Y435" s="379" t="n"/>
      <c r="Z435" s="379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80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80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88" t="n"/>
      <c r="B438" s="639" t="n"/>
      <c r="C438" s="639" t="n"/>
      <c r="D438" s="639" t="n"/>
      <c r="E438" s="639" t="n"/>
      <c r="F438" s="639" t="n"/>
      <c r="G438" s="639" t="n"/>
      <c r="H438" s="639" t="n"/>
      <c r="I438" s="639" t="n"/>
      <c r="J438" s="639" t="n"/>
      <c r="K438" s="639" t="n"/>
      <c r="L438" s="639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639" t="n"/>
      <c r="B439" s="639" t="n"/>
      <c r="C439" s="639" t="n"/>
      <c r="D439" s="639" t="n"/>
      <c r="E439" s="639" t="n"/>
      <c r="F439" s="639" t="n"/>
      <c r="G439" s="639" t="n"/>
      <c r="H439" s="639" t="n"/>
      <c r="I439" s="639" t="n"/>
      <c r="J439" s="639" t="n"/>
      <c r="K439" s="639" t="n"/>
      <c r="L439" s="639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77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78" t="inlineStr">
        <is>
          <t>Зареченские продукты</t>
        </is>
      </c>
      <c r="B441" s="639" t="n"/>
      <c r="C441" s="639" t="n"/>
      <c r="D441" s="639" t="n"/>
      <c r="E441" s="639" t="n"/>
      <c r="F441" s="639" t="n"/>
      <c r="G441" s="639" t="n"/>
      <c r="H441" s="639" t="n"/>
      <c r="I441" s="639" t="n"/>
      <c r="J441" s="639" t="n"/>
      <c r="K441" s="639" t="n"/>
      <c r="L441" s="639" t="n"/>
      <c r="M441" s="639" t="n"/>
      <c r="N441" s="639" t="n"/>
      <c r="O441" s="639" t="n"/>
      <c r="P441" s="639" t="n"/>
      <c r="Q441" s="639" t="n"/>
      <c r="R441" s="639" t="n"/>
      <c r="S441" s="639" t="n"/>
      <c r="T441" s="639" t="n"/>
      <c r="U441" s="639" t="n"/>
      <c r="V441" s="639" t="n"/>
      <c r="W441" s="639" t="n"/>
      <c r="X441" s="639" t="n"/>
      <c r="Y441" s="378" t="n"/>
      <c r="Z441" s="378" t="n"/>
    </row>
    <row r="442" ht="14.25" customHeight="1">
      <c r="A442" s="379" t="inlineStr">
        <is>
          <t>Вареные колбасы</t>
        </is>
      </c>
      <c r="B442" s="639" t="n"/>
      <c r="C442" s="639" t="n"/>
      <c r="D442" s="639" t="n"/>
      <c r="E442" s="639" t="n"/>
      <c r="F442" s="639" t="n"/>
      <c r="G442" s="639" t="n"/>
      <c r="H442" s="639" t="n"/>
      <c r="I442" s="639" t="n"/>
      <c r="J442" s="639" t="n"/>
      <c r="K442" s="639" t="n"/>
      <c r="L442" s="639" t="n"/>
      <c r="M442" s="639" t="n"/>
      <c r="N442" s="639" t="n"/>
      <c r="O442" s="639" t="n"/>
      <c r="P442" s="639" t="n"/>
      <c r="Q442" s="639" t="n"/>
      <c r="R442" s="639" t="n"/>
      <c r="S442" s="639" t="n"/>
      <c r="T442" s="639" t="n"/>
      <c r="U442" s="639" t="n"/>
      <c r="V442" s="639" t="n"/>
      <c r="W442" s="639" t="n"/>
      <c r="X442" s="639" t="n"/>
      <c r="Y442" s="379" t="n"/>
      <c r="Z442" s="379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80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80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88" t="n"/>
      <c r="B445" s="639" t="n"/>
      <c r="C445" s="639" t="n"/>
      <c r="D445" s="639" t="n"/>
      <c r="E445" s="639" t="n"/>
      <c r="F445" s="639" t="n"/>
      <c r="G445" s="639" t="n"/>
      <c r="H445" s="639" t="n"/>
      <c r="I445" s="639" t="n"/>
      <c r="J445" s="639" t="n"/>
      <c r="K445" s="639" t="n"/>
      <c r="L445" s="639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639" t="n"/>
      <c r="B446" s="639" t="n"/>
      <c r="C446" s="639" t="n"/>
      <c r="D446" s="639" t="n"/>
      <c r="E446" s="639" t="n"/>
      <c r="F446" s="639" t="n"/>
      <c r="G446" s="639" t="n"/>
      <c r="H446" s="639" t="n"/>
      <c r="I446" s="639" t="n"/>
      <c r="J446" s="639" t="n"/>
      <c r="K446" s="639" t="n"/>
      <c r="L446" s="639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79" t="inlineStr">
        <is>
          <t>Ветчины</t>
        </is>
      </c>
      <c r="B447" s="639" t="n"/>
      <c r="C447" s="639" t="n"/>
      <c r="D447" s="639" t="n"/>
      <c r="E447" s="639" t="n"/>
      <c r="F447" s="639" t="n"/>
      <c r="G447" s="639" t="n"/>
      <c r="H447" s="639" t="n"/>
      <c r="I447" s="639" t="n"/>
      <c r="J447" s="639" t="n"/>
      <c r="K447" s="639" t="n"/>
      <c r="L447" s="639" t="n"/>
      <c r="M447" s="639" t="n"/>
      <c r="N447" s="639" t="n"/>
      <c r="O447" s="639" t="n"/>
      <c r="P447" s="639" t="n"/>
      <c r="Q447" s="639" t="n"/>
      <c r="R447" s="639" t="n"/>
      <c r="S447" s="639" t="n"/>
      <c r="T447" s="639" t="n"/>
      <c r="U447" s="639" t="n"/>
      <c r="V447" s="639" t="n"/>
      <c r="W447" s="639" t="n"/>
      <c r="X447" s="639" t="n"/>
      <c r="Y447" s="379" t="n"/>
      <c r="Z447" s="379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80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80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88" t="n"/>
      <c r="B450" s="639" t="n"/>
      <c r="C450" s="639" t="n"/>
      <c r="D450" s="639" t="n"/>
      <c r="E450" s="639" t="n"/>
      <c r="F450" s="639" t="n"/>
      <c r="G450" s="639" t="n"/>
      <c r="H450" s="639" t="n"/>
      <c r="I450" s="639" t="n"/>
      <c r="J450" s="639" t="n"/>
      <c r="K450" s="639" t="n"/>
      <c r="L450" s="639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639" t="n"/>
      <c r="B451" s="639" t="n"/>
      <c r="C451" s="639" t="n"/>
      <c r="D451" s="639" t="n"/>
      <c r="E451" s="639" t="n"/>
      <c r="F451" s="639" t="n"/>
      <c r="G451" s="639" t="n"/>
      <c r="H451" s="639" t="n"/>
      <c r="I451" s="639" t="n"/>
      <c r="J451" s="639" t="n"/>
      <c r="K451" s="639" t="n"/>
      <c r="L451" s="639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79" t="inlineStr">
        <is>
          <t>Копченые колбасы</t>
        </is>
      </c>
      <c r="B452" s="639" t="n"/>
      <c r="C452" s="639" t="n"/>
      <c r="D452" s="639" t="n"/>
      <c r="E452" s="639" t="n"/>
      <c r="F452" s="639" t="n"/>
      <c r="G452" s="639" t="n"/>
      <c r="H452" s="639" t="n"/>
      <c r="I452" s="639" t="n"/>
      <c r="J452" s="639" t="n"/>
      <c r="K452" s="639" t="n"/>
      <c r="L452" s="639" t="n"/>
      <c r="M452" s="639" t="n"/>
      <c r="N452" s="639" t="n"/>
      <c r="O452" s="639" t="n"/>
      <c r="P452" s="639" t="n"/>
      <c r="Q452" s="639" t="n"/>
      <c r="R452" s="639" t="n"/>
      <c r="S452" s="639" t="n"/>
      <c r="T452" s="639" t="n"/>
      <c r="U452" s="639" t="n"/>
      <c r="V452" s="639" t="n"/>
      <c r="W452" s="639" t="n"/>
      <c r="X452" s="639" t="n"/>
      <c r="Y452" s="379" t="n"/>
      <c r="Z452" s="379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80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0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80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88" t="n"/>
      <c r="B455" s="639" t="n"/>
      <c r="C455" s="639" t="n"/>
      <c r="D455" s="639" t="n"/>
      <c r="E455" s="639" t="n"/>
      <c r="F455" s="639" t="n"/>
      <c r="G455" s="639" t="n"/>
      <c r="H455" s="639" t="n"/>
      <c r="I455" s="639" t="n"/>
      <c r="J455" s="639" t="n"/>
      <c r="K455" s="639" t="n"/>
      <c r="L455" s="639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639" t="n"/>
      <c r="B456" s="639" t="n"/>
      <c r="C456" s="639" t="n"/>
      <c r="D456" s="639" t="n"/>
      <c r="E456" s="639" t="n"/>
      <c r="F456" s="639" t="n"/>
      <c r="G456" s="639" t="n"/>
      <c r="H456" s="639" t="n"/>
      <c r="I456" s="639" t="n"/>
      <c r="J456" s="639" t="n"/>
      <c r="K456" s="639" t="n"/>
      <c r="L456" s="639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79" t="inlineStr">
        <is>
          <t>Сосиски</t>
        </is>
      </c>
      <c r="B457" s="639" t="n"/>
      <c r="C457" s="639" t="n"/>
      <c r="D457" s="639" t="n"/>
      <c r="E457" s="639" t="n"/>
      <c r="F457" s="639" t="n"/>
      <c r="G457" s="639" t="n"/>
      <c r="H457" s="639" t="n"/>
      <c r="I457" s="639" t="n"/>
      <c r="J457" s="639" t="n"/>
      <c r="K457" s="639" t="n"/>
      <c r="L457" s="639" t="n"/>
      <c r="M457" s="639" t="n"/>
      <c r="N457" s="639" t="n"/>
      <c r="O457" s="639" t="n"/>
      <c r="P457" s="639" t="n"/>
      <c r="Q457" s="639" t="n"/>
      <c r="R457" s="639" t="n"/>
      <c r="S457" s="639" t="n"/>
      <c r="T457" s="639" t="n"/>
      <c r="U457" s="639" t="n"/>
      <c r="V457" s="639" t="n"/>
      <c r="W457" s="639" t="n"/>
      <c r="X457" s="639" t="n"/>
      <c r="Y457" s="379" t="n"/>
      <c r="Z457" s="379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80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80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88" t="n"/>
      <c r="B460" s="639" t="n"/>
      <c r="C460" s="639" t="n"/>
      <c r="D460" s="639" t="n"/>
      <c r="E460" s="639" t="n"/>
      <c r="F460" s="639" t="n"/>
      <c r="G460" s="639" t="n"/>
      <c r="H460" s="639" t="n"/>
      <c r="I460" s="639" t="n"/>
      <c r="J460" s="639" t="n"/>
      <c r="K460" s="639" t="n"/>
      <c r="L460" s="639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639" t="n"/>
      <c r="B461" s="639" t="n"/>
      <c r="C461" s="639" t="n"/>
      <c r="D461" s="639" t="n"/>
      <c r="E461" s="639" t="n"/>
      <c r="F461" s="639" t="n"/>
      <c r="G461" s="639" t="n"/>
      <c r="H461" s="639" t="n"/>
      <c r="I461" s="639" t="n"/>
      <c r="J461" s="639" t="n"/>
      <c r="K461" s="639" t="n"/>
      <c r="L461" s="639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78" t="inlineStr">
        <is>
          <t>Выгодная цена</t>
        </is>
      </c>
      <c r="B462" s="639" t="n"/>
      <c r="C462" s="639" t="n"/>
      <c r="D462" s="639" t="n"/>
      <c r="E462" s="639" t="n"/>
      <c r="F462" s="639" t="n"/>
      <c r="G462" s="639" t="n"/>
      <c r="H462" s="639" t="n"/>
      <c r="I462" s="639" t="n"/>
      <c r="J462" s="639" t="n"/>
      <c r="K462" s="639" t="n"/>
      <c r="L462" s="639" t="n"/>
      <c r="M462" s="639" t="n"/>
      <c r="N462" s="639" t="n"/>
      <c r="O462" s="639" t="n"/>
      <c r="P462" s="639" t="n"/>
      <c r="Q462" s="639" t="n"/>
      <c r="R462" s="639" t="n"/>
      <c r="S462" s="639" t="n"/>
      <c r="T462" s="639" t="n"/>
      <c r="U462" s="639" t="n"/>
      <c r="V462" s="639" t="n"/>
      <c r="W462" s="639" t="n"/>
      <c r="X462" s="639" t="n"/>
      <c r="Y462" s="378" t="n"/>
      <c r="Z462" s="378" t="n"/>
    </row>
    <row r="463" ht="14.25" customHeight="1">
      <c r="A463" s="379" t="inlineStr">
        <is>
          <t>Сосиски</t>
        </is>
      </c>
      <c r="B463" s="639" t="n"/>
      <c r="C463" s="639" t="n"/>
      <c r="D463" s="639" t="n"/>
      <c r="E463" s="639" t="n"/>
      <c r="F463" s="639" t="n"/>
      <c r="G463" s="639" t="n"/>
      <c r="H463" s="639" t="n"/>
      <c r="I463" s="639" t="n"/>
      <c r="J463" s="639" t="n"/>
      <c r="K463" s="639" t="n"/>
      <c r="L463" s="639" t="n"/>
      <c r="M463" s="639" t="n"/>
      <c r="N463" s="639" t="n"/>
      <c r="O463" s="639" t="n"/>
      <c r="P463" s="639" t="n"/>
      <c r="Q463" s="639" t="n"/>
      <c r="R463" s="639" t="n"/>
      <c r="S463" s="639" t="n"/>
      <c r="T463" s="639" t="n"/>
      <c r="U463" s="639" t="n"/>
      <c r="V463" s="639" t="n"/>
      <c r="W463" s="639" t="n"/>
      <c r="X463" s="639" t="n"/>
      <c r="Y463" s="379" t="n"/>
      <c r="Z463" s="379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0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0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88" t="n"/>
      <c r="B465" s="639" t="n"/>
      <c r="C465" s="639" t="n"/>
      <c r="D465" s="639" t="n"/>
      <c r="E465" s="639" t="n"/>
      <c r="F465" s="639" t="n"/>
      <c r="G465" s="639" t="n"/>
      <c r="H465" s="639" t="n"/>
      <c r="I465" s="639" t="n"/>
      <c r="J465" s="639" t="n"/>
      <c r="K465" s="639" t="n"/>
      <c r="L465" s="639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639" t="n"/>
      <c r="B466" s="639" t="n"/>
      <c r="C466" s="639" t="n"/>
      <c r="D466" s="639" t="n"/>
      <c r="E466" s="639" t="n"/>
      <c r="F466" s="639" t="n"/>
      <c r="G466" s="639" t="n"/>
      <c r="H466" s="639" t="n"/>
      <c r="I466" s="639" t="n"/>
      <c r="J466" s="639" t="n"/>
      <c r="K466" s="639" t="n"/>
      <c r="L466" s="639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637" t="n"/>
      <c r="B467" s="639" t="n"/>
      <c r="C467" s="639" t="n"/>
      <c r="D467" s="639" t="n"/>
      <c r="E467" s="639" t="n"/>
      <c r="F467" s="639" t="n"/>
      <c r="G467" s="639" t="n"/>
      <c r="H467" s="639" t="n"/>
      <c r="I467" s="639" t="n"/>
      <c r="J467" s="639" t="n"/>
      <c r="K467" s="639" t="n"/>
      <c r="L467" s="639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639" t="n"/>
      <c r="B468" s="639" t="n"/>
      <c r="C468" s="639" t="n"/>
      <c r="D468" s="639" t="n"/>
      <c r="E468" s="639" t="n"/>
      <c r="F468" s="639" t="n"/>
      <c r="G468" s="639" t="n"/>
      <c r="H468" s="639" t="n"/>
      <c r="I468" s="639" t="n"/>
      <c r="J468" s="639" t="n"/>
      <c r="K468" s="639" t="n"/>
      <c r="L468" s="639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639" t="n"/>
      <c r="B469" s="639" t="n"/>
      <c r="C469" s="639" t="n"/>
      <c r="D469" s="639" t="n"/>
      <c r="E469" s="639" t="n"/>
      <c r="F469" s="639" t="n"/>
      <c r="G469" s="639" t="n"/>
      <c r="H469" s="639" t="n"/>
      <c r="I469" s="639" t="n"/>
      <c r="J469" s="639" t="n"/>
      <c r="K469" s="639" t="n"/>
      <c r="L469" s="639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639" t="n"/>
      <c r="B470" s="639" t="n"/>
      <c r="C470" s="639" t="n"/>
      <c r="D470" s="639" t="n"/>
      <c r="E470" s="639" t="n"/>
      <c r="F470" s="639" t="n"/>
      <c r="G470" s="639" t="n"/>
      <c r="H470" s="639" t="n"/>
      <c r="I470" s="639" t="n"/>
      <c r="J470" s="639" t="n"/>
      <c r="K470" s="639" t="n"/>
      <c r="L470" s="639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639" t="n"/>
      <c r="B471" s="639" t="n"/>
      <c r="C471" s="639" t="n"/>
      <c r="D471" s="639" t="n"/>
      <c r="E471" s="639" t="n"/>
      <c r="F471" s="639" t="n"/>
      <c r="G471" s="639" t="n"/>
      <c r="H471" s="639" t="n"/>
      <c r="I471" s="639" t="n"/>
      <c r="J471" s="639" t="n"/>
      <c r="K471" s="639" t="n"/>
      <c r="L471" s="639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639" t="n"/>
      <c r="B472" s="639" t="n"/>
      <c r="C472" s="639" t="n"/>
      <c r="D472" s="639" t="n"/>
      <c r="E472" s="639" t="n"/>
      <c r="F472" s="639" t="n"/>
      <c r="G472" s="639" t="n"/>
      <c r="H472" s="639" t="n"/>
      <c r="I472" s="639" t="n"/>
      <c r="J472" s="639" t="n"/>
      <c r="K472" s="639" t="n"/>
      <c r="L472" s="639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8" t="inlineStr">
        <is>
          <t>Ядрена копоть</t>
        </is>
      </c>
      <c r="C474" s="638" t="inlineStr">
        <is>
          <t>Вязанка</t>
        </is>
      </c>
      <c r="D474" s="938" t="n"/>
      <c r="E474" s="938" t="n"/>
      <c r="F474" s="939" t="n"/>
      <c r="G474" s="638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638" t="inlineStr">
        <is>
          <t>Особый рецепт</t>
        </is>
      </c>
      <c r="O474" s="939" t="n"/>
      <c r="P474" s="638" t="inlineStr">
        <is>
          <t>Баварушка</t>
        </is>
      </c>
      <c r="Q474" s="939" t="n"/>
      <c r="R474" s="638" t="inlineStr">
        <is>
          <t>Дугушка</t>
        </is>
      </c>
      <c r="S474" s="638" t="inlineStr">
        <is>
          <t>Зареченские</t>
        </is>
      </c>
      <c r="T474" s="939" t="n"/>
      <c r="U474" s="639" t="n"/>
      <c r="Z474" s="61" t="n"/>
      <c r="AC474" s="639" t="n"/>
    </row>
    <row r="475" ht="14.25" customHeight="1" thickTop="1">
      <c r="A475" s="640" t="inlineStr">
        <is>
          <t>СЕРИЯ</t>
        </is>
      </c>
      <c r="B475" s="638" t="inlineStr">
        <is>
          <t>Ядрена копоть</t>
        </is>
      </c>
      <c r="C475" s="638" t="inlineStr">
        <is>
          <t>Столичная</t>
        </is>
      </c>
      <c r="D475" s="638" t="inlineStr">
        <is>
          <t>Классическая</t>
        </is>
      </c>
      <c r="E475" s="638" t="inlineStr">
        <is>
          <t>Вязанка</t>
        </is>
      </c>
      <c r="F475" s="638" t="inlineStr">
        <is>
          <t>Сливушки</t>
        </is>
      </c>
      <c r="G475" s="638" t="inlineStr">
        <is>
          <t>Золоченная в печи</t>
        </is>
      </c>
      <c r="H475" s="638" t="inlineStr">
        <is>
          <t>Мясорубская</t>
        </is>
      </c>
      <c r="I475" s="638" t="inlineStr">
        <is>
          <t>Сочинка</t>
        </is>
      </c>
      <c r="J475" s="638" t="inlineStr">
        <is>
          <t>Бордо</t>
        </is>
      </c>
      <c r="K475" s="639" t="n"/>
      <c r="L475" s="638" t="inlineStr">
        <is>
          <t>Фирменная</t>
        </is>
      </c>
      <c r="M475" s="638" t="inlineStr">
        <is>
          <t>Бавария</t>
        </is>
      </c>
      <c r="N475" s="638" t="inlineStr">
        <is>
          <t>Особая</t>
        </is>
      </c>
      <c r="O475" s="638" t="inlineStr">
        <is>
          <t>Особая Без свинины</t>
        </is>
      </c>
      <c r="P475" s="638" t="inlineStr">
        <is>
          <t>Филейбургская</t>
        </is>
      </c>
      <c r="Q475" s="638" t="inlineStr">
        <is>
          <t>Балыкбургская</t>
        </is>
      </c>
      <c r="R475" s="638" t="inlineStr">
        <is>
          <t>Дугушка</t>
        </is>
      </c>
      <c r="S475" s="638" t="inlineStr">
        <is>
          <t>Зареченские продукты</t>
        </is>
      </c>
      <c r="T475" s="638" t="inlineStr">
        <is>
          <t>Выгодная цена</t>
        </is>
      </c>
      <c r="U475" s="639" t="n"/>
      <c r="Z475" s="61" t="n"/>
      <c r="AC475" s="639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639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639" t="n"/>
      <c r="Z476" s="61" t="n"/>
      <c r="AC476" s="639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77" s="53">
        <f>IFERROR(W129*1,"0")+IFERROR(W130*1,"0")+IFERROR(W131*1,"0")</f>
        <v/>
      </c>
      <c r="G477" s="53">
        <f>IFERROR(W137*1,"0")+IFERROR(W138*1,"0")+IFERROR(W139*1,"0")</f>
        <v/>
      </c>
      <c r="H477" s="53">
        <f>IFERROR(W144*1,"0")+IFERROR(W145*1,"0")+IFERROR(W146*1,"0")+IFERROR(W147*1,"0")+IFERROR(W148*1,"0")+IFERROR(W149*1,"0")+IFERROR(W150*1,"0")+IFERROR(W151*1,"0")</f>
        <v/>
      </c>
      <c r="I477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/>
      </c>
      <c r="J477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639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639" t="n"/>
      <c r="Z477" s="61" t="n"/>
      <c r="AC477" s="639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MD15RO2kAFz51hsg1GeHg==" formatRows="1" sort="0" spinCount="100000" hashValue="ZFsUcBf1MbYejo2F1HuzcNMrBz411Jcts/aLmhP7aVjs0aIhOdd5y07xl8DopgZaFM/VCZnk3eXxIvKETOnAu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N24:T24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28:R28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9:R49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28:E28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55:E55"/>
    <mergeCell ref="D30:E30"/>
    <mergeCell ref="D353:E353"/>
    <mergeCell ref="N307:T307"/>
    <mergeCell ref="D67:E67"/>
    <mergeCell ref="D5:E5"/>
    <mergeCell ref="N453:R453"/>
    <mergeCell ref="N222:R222"/>
    <mergeCell ref="D94:E94"/>
    <mergeCell ref="D361:E361"/>
    <mergeCell ref="D417:E417"/>
    <mergeCell ref="D69:E69"/>
    <mergeCell ref="D354:E354"/>
    <mergeCell ref="O10:P10"/>
    <mergeCell ref="A273:X273"/>
    <mergeCell ref="N335:T335"/>
    <mergeCell ref="D356:E356"/>
    <mergeCell ref="N75:R75"/>
    <mergeCell ref="A467:M472"/>
    <mergeCell ref="N298:R298"/>
    <mergeCell ref="A242:M243"/>
    <mergeCell ref="A236:M237"/>
    <mergeCell ref="N444:R444"/>
    <mergeCell ref="A307:M308"/>
    <mergeCell ref="N102:R102"/>
    <mergeCell ref="N400:R400"/>
    <mergeCell ref="D145:E145"/>
    <mergeCell ref="D443:E443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A457:X457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05:R305"/>
    <mergeCell ref="N365:R365"/>
    <mergeCell ref="N221:R221"/>
    <mergeCell ref="N50:R50"/>
    <mergeCell ref="A317:X317"/>
    <mergeCell ref="A103:M104"/>
    <mergeCell ref="N357:R357"/>
    <mergeCell ref="D31:E31"/>
    <mergeCell ref="D400:E400"/>
    <mergeCell ref="A339:M340"/>
    <mergeCell ref="A409:X409"/>
    <mergeCell ref="D229:E229"/>
    <mergeCell ref="N131:R131"/>
    <mergeCell ref="D77:E77"/>
    <mergeCell ref="N429:R429"/>
    <mergeCell ref="D108:E108"/>
    <mergeCell ref="N223:R223"/>
    <mergeCell ref="N350:R350"/>
    <mergeCell ref="N406:T406"/>
    <mergeCell ref="N237:T237"/>
    <mergeCell ref="I17:I18"/>
    <mergeCell ref="D306:E306"/>
    <mergeCell ref="D377:E377"/>
    <mergeCell ref="T12:U12"/>
    <mergeCell ref="N445:T445"/>
    <mergeCell ref="N301:T301"/>
    <mergeCell ref="N51:T51"/>
    <mergeCell ref="A405:M406"/>
    <mergeCell ref="D72:E72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N411:R411"/>
    <mergeCell ref="D261:E261"/>
    <mergeCell ref="N196:T196"/>
    <mergeCell ref="A25:X25"/>
    <mergeCell ref="A463:X463"/>
    <mergeCell ref="D448:E448"/>
    <mergeCell ref="N438:T438"/>
    <mergeCell ref="A292:X292"/>
    <mergeCell ref="A286:X286"/>
    <mergeCell ref="N158:T158"/>
    <mergeCell ref="N425:T425"/>
    <mergeCell ref="N133:T133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C17:C18"/>
    <mergeCell ref="N380:T380"/>
    <mergeCell ref="D230:E230"/>
    <mergeCell ref="D168:E168"/>
    <mergeCell ref="A348:X348"/>
    <mergeCell ref="N137:R137"/>
    <mergeCell ref="D180:E180"/>
    <mergeCell ref="D9:E9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449:R449"/>
    <mergeCell ref="N150:R150"/>
    <mergeCell ref="D96:E96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A44:M45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D444:E444"/>
    <mergeCell ref="N232:R232"/>
    <mergeCell ref="N254:T254"/>
    <mergeCell ref="A21:X21"/>
    <mergeCell ref="N77:R77"/>
    <mergeCell ref="T6:U9"/>
    <mergeCell ref="N169:R169"/>
    <mergeCell ref="D185:E185"/>
    <mergeCell ref="N91:T91"/>
    <mergeCell ref="A195:M196"/>
    <mergeCell ref="N263:R263"/>
    <mergeCell ref="A213:M214"/>
    <mergeCell ref="N229:R229"/>
    <mergeCell ref="N200:R200"/>
    <mergeCell ref="D43:E43"/>
    <mergeCell ref="N29:R29"/>
    <mergeCell ref="N385:T385"/>
    <mergeCell ref="N458:R458"/>
    <mergeCell ref="D137:E137"/>
    <mergeCell ref="N401:T401"/>
    <mergeCell ref="D422:E422"/>
    <mergeCell ref="A190:M191"/>
    <mergeCell ref="N202:R202"/>
    <mergeCell ref="N258:R258"/>
    <mergeCell ref="N87:R87"/>
    <mergeCell ref="D74:E74"/>
    <mergeCell ref="D130:E130"/>
    <mergeCell ref="N31:R31"/>
    <mergeCell ref="D372:E372"/>
    <mergeCell ref="N245:R245"/>
    <mergeCell ref="D201:E201"/>
    <mergeCell ref="D68:E68"/>
    <mergeCell ref="A34:X34"/>
    <mergeCell ref="D188:E188"/>
    <mergeCell ref="N168:R168"/>
    <mergeCell ref="N260:R260"/>
    <mergeCell ref="N89:R89"/>
    <mergeCell ref="D399:E399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A445:M446"/>
    <mergeCell ref="D283:E283"/>
    <mergeCell ref="D112:E112"/>
    <mergeCell ref="N460:T460"/>
    <mergeCell ref="A140:M141"/>
    <mergeCell ref="D56:E56"/>
    <mergeCell ref="N448:R448"/>
    <mergeCell ref="D193:E193"/>
    <mergeCell ref="N304:R304"/>
    <mergeCell ref="D176:E176"/>
    <mergeCell ref="D114:E114"/>
    <mergeCell ref="N391:T391"/>
    <mergeCell ref="D412:E412"/>
    <mergeCell ref="D64:E64"/>
    <mergeCell ref="N170:T170"/>
    <mergeCell ref="N328:T328"/>
    <mergeCell ref="D349:E349"/>
    <mergeCell ref="N455:T455"/>
    <mergeCell ref="A197:X197"/>
    <mergeCell ref="N108:R108"/>
    <mergeCell ref="N392:T392"/>
    <mergeCell ref="N95:R95"/>
    <mergeCell ref="N70:R70"/>
    <mergeCell ref="D138:E138"/>
    <mergeCell ref="N331:R331"/>
    <mergeCell ref="D203:E203"/>
    <mergeCell ref="A275:M276"/>
    <mergeCell ref="N268:R268"/>
    <mergeCell ref="N97:R97"/>
    <mergeCell ref="N395:R395"/>
    <mergeCell ref="A447:X447"/>
    <mergeCell ref="D359:E359"/>
    <mergeCell ref="N96:R96"/>
    <mergeCell ref="H17:H18"/>
    <mergeCell ref="N332:R332"/>
    <mergeCell ref="N161:R161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A401:M402"/>
    <mergeCell ref="D212:E212"/>
    <mergeCell ref="D146:E146"/>
    <mergeCell ref="N125:T125"/>
    <mergeCell ref="D304:E304"/>
    <mergeCell ref="N211:R211"/>
    <mergeCell ref="N162:R162"/>
    <mergeCell ref="D83:E83"/>
    <mergeCell ref="A475:A476"/>
    <mergeCell ref="N398:R398"/>
    <mergeCell ref="A92:X92"/>
    <mergeCell ref="D319:E319"/>
    <mergeCell ref="N347:T347"/>
    <mergeCell ref="D368:E368"/>
    <mergeCell ref="N177:R177"/>
    <mergeCell ref="N269:R269"/>
    <mergeCell ref="D207:E207"/>
    <mergeCell ref="D85:E85"/>
    <mergeCell ref="A387:X387"/>
    <mergeCell ref="D383:E383"/>
    <mergeCell ref="N362:T362"/>
    <mergeCell ref="A343:X343"/>
    <mergeCell ref="N191:T191"/>
    <mergeCell ref="A452:X452"/>
    <mergeCell ref="D299:E299"/>
    <mergeCell ref="N114:R114"/>
    <mergeCell ref="N206:R206"/>
    <mergeCell ref="D222:E222"/>
    <mergeCell ref="N35:R35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A393:X393"/>
    <mergeCell ref="D151:E151"/>
    <mergeCell ref="D449:E449"/>
    <mergeCell ref="N278:R278"/>
    <mergeCell ref="N107:R107"/>
    <mergeCell ref="D321:E321"/>
    <mergeCell ref="A303:X303"/>
    <mergeCell ref="D150:E150"/>
    <mergeCell ref="N243:T243"/>
    <mergeCell ref="A219:X219"/>
    <mergeCell ref="A290:X290"/>
    <mergeCell ref="M17:M18"/>
    <mergeCell ref="N67:R67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D223:E223"/>
    <mergeCell ref="N33:T33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O5:P5"/>
    <mergeCell ref="D49:E49"/>
    <mergeCell ref="N265:T265"/>
    <mergeCell ref="D120:E120"/>
    <mergeCell ref="N297:R297"/>
    <mergeCell ref="A369:M370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259:R259"/>
    <mergeCell ref="N152:T152"/>
    <mergeCell ref="N88:R88"/>
    <mergeCell ref="N450:T450"/>
    <mergeCell ref="A280:M281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N390:R390"/>
    <mergeCell ref="D458:E458"/>
    <mergeCell ref="D262:E262"/>
    <mergeCell ref="A442:X442"/>
    <mergeCell ref="N456:T456"/>
    <mergeCell ref="N285:T285"/>
    <mergeCell ref="N389:R389"/>
    <mergeCell ref="A315:M316"/>
    <mergeCell ref="N327:R327"/>
    <mergeCell ref="N156:R156"/>
    <mergeCell ref="N85:R85"/>
    <mergeCell ref="N454:R454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D395:E395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gI6CvrZYr3Cys41XzQOjQ==" formatRows="1" sort="0" spinCount="100000" hashValue="A9ovGCfx4cR4dXfmzlDKpCGIYHDO8W1aEbMhpsnFNG4Saag4p/QWmLlsjt05/jKHFJ+80twod2Vj6xDoGwlRx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2023-11-28T08:26:34Z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