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1,23 Пушкарный\2 машина\"/>
    </mc:Choice>
  </mc:AlternateContent>
  <xr:revisionPtr revIDLastSave="0" documentId="13_ncr:1_{2EF2CB73-6543-4ACA-A395-50C06C45B7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W379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X320" i="1"/>
  <c r="W320" i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W274" i="1" s="1"/>
  <c r="N272" i="1"/>
  <c r="V269" i="1"/>
  <c r="V268" i="1"/>
  <c r="W267" i="1"/>
  <c r="X267" i="1" s="1"/>
  <c r="N267" i="1"/>
  <c r="W266" i="1"/>
  <c r="X266" i="1" s="1"/>
  <c r="X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8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75" i="1" s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6" i="1" l="1"/>
  <c r="X374" i="1"/>
  <c r="W378" i="1"/>
  <c r="X122" i="1"/>
  <c r="X336" i="1"/>
  <c r="X337" i="1" s="1"/>
  <c r="W337" i="1"/>
  <c r="X59" i="1"/>
  <c r="X305" i="1"/>
  <c r="X22" i="1"/>
  <c r="X23" i="1" s="1"/>
  <c r="W115" i="1"/>
  <c r="X222" i="1"/>
  <c r="X281" i="1"/>
  <c r="X282" i="1" s="1"/>
  <c r="W282" i="1"/>
  <c r="X285" i="1"/>
  <c r="X286" i="1" s="1"/>
  <c r="W286" i="1"/>
  <c r="W367" i="1"/>
  <c r="W444" i="1"/>
  <c r="X102" i="1"/>
  <c r="X32" i="1"/>
  <c r="X399" i="1"/>
  <c r="V465" i="1"/>
  <c r="W32" i="1"/>
  <c r="W90" i="1"/>
  <c r="W102" i="1"/>
  <c r="X105" i="1"/>
  <c r="W123" i="1"/>
  <c r="W129" i="1"/>
  <c r="H475" i="1"/>
  <c r="W160" i="1"/>
  <c r="X170" i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79" i="1"/>
  <c r="X114" i="1"/>
  <c r="X187" i="1"/>
  <c r="W37" i="1"/>
  <c r="W45" i="1"/>
  <c r="W51" i="1"/>
  <c r="W79" i="1"/>
  <c r="W89" i="1"/>
  <c r="W103" i="1"/>
  <c r="W114" i="1"/>
  <c r="W122" i="1"/>
  <c r="W130" i="1"/>
  <c r="W138" i="1"/>
  <c r="W156" i="1"/>
  <c r="W167" i="1"/>
  <c r="W187" i="1"/>
  <c r="W211" i="1"/>
  <c r="W235" i="1"/>
  <c r="W240" i="1"/>
  <c r="X237" i="1"/>
  <c r="X240" i="1" s="1"/>
  <c r="L475" i="1"/>
  <c r="W264" i="1"/>
  <c r="X256" i="1"/>
  <c r="X263" i="1" s="1"/>
  <c r="W269" i="1"/>
  <c r="W299" i="1"/>
  <c r="W368" i="1"/>
  <c r="W371" i="1"/>
  <c r="X370" i="1"/>
  <c r="X371" i="1" s="1"/>
  <c r="W372" i="1"/>
  <c r="X378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3" i="1"/>
  <c r="W41" i="1"/>
  <c r="W60" i="1"/>
  <c r="W149" i="1"/>
  <c r="W161" i="1"/>
  <c r="W193" i="1"/>
  <c r="W253" i="1"/>
  <c r="W263" i="1"/>
  <c r="M475" i="1"/>
  <c r="W273" i="1"/>
  <c r="X272" i="1"/>
  <c r="X273" i="1" s="1"/>
  <c r="W279" i="1"/>
  <c r="X276" i="1"/>
  <c r="X278" i="1" s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9" i="1" l="1"/>
  <c r="X470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<sst xmlns="http://schemas.openxmlformats.org/spreadsheetml/2006/main" count="1968" uniqueCount="671">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</sst>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0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8" t="s">
        <v>8</v>
      </c>
      <c r="B5" s="351"/>
      <c r="C5" s="352"/>
      <c r="D5" s="342"/>
      <c r="E5" s="344"/>
      <c r="F5" s="603" t="s">
        <v>9</v>
      </c>
      <c r="G5" s="352"/>
      <c r="H5" s="342"/>
      <c r="I5" s="343"/>
      <c r="J5" s="343"/>
      <c r="K5" s="343"/>
      <c r="L5" s="344"/>
      <c r="N5" s="24" t="s">
        <v>10</v>
      </c>
      <c r="O5" s="544">
        <v>45255</v>
      </c>
      <c r="P5" s="405"/>
      <c r="R5" s="632" t="s">
        <v>11</v>
      </c>
      <c r="S5" s="371"/>
      <c r="T5" s="484" t="s">
        <v>12</v>
      </c>
      <c r="U5" s="405"/>
      <c r="Z5" s="51"/>
      <c r="AA5" s="51"/>
      <c r="AB5" s="51"/>
    </row>
    <row r="6" spans="1:29" s="303" customFormat="1" ht="24" customHeight="1" x14ac:dyDescent="0.2">
      <c r="A6" s="448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5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0" t="s">
        <v>16</v>
      </c>
      <c r="S6" s="371"/>
      <c r="T6" s="489" t="s">
        <v>17</v>
      </c>
      <c r="U6" s="35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1"/>
      <c r="T7" s="490"/>
      <c r="U7" s="491"/>
      <c r="Z7" s="51"/>
      <c r="AA7" s="51"/>
      <c r="AB7" s="51"/>
    </row>
    <row r="8" spans="1:29" s="303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4">
        <v>0.33333333333333331</v>
      </c>
      <c r="P8" s="405"/>
      <c r="R8" s="320"/>
      <c r="S8" s="371"/>
      <c r="T8" s="490"/>
      <c r="U8" s="491"/>
      <c r="Z8" s="51"/>
      <c r="AA8" s="51"/>
      <c r="AB8" s="51"/>
    </row>
    <row r="9" spans="1:29" s="303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5"/>
      <c r="R9" s="320"/>
      <c r="S9" s="371"/>
      <c r="T9" s="492"/>
      <c r="U9" s="493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4"/>
      <c r="P10" s="405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7"/>
      <c r="U12" s="320"/>
      <c r="Z12" s="51"/>
      <c r="AA12" s="51"/>
      <c r="AB12" s="51"/>
    </row>
    <row r="13" spans="1:29" s="303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7"/>
      <c r="P17" s="427"/>
      <c r="Q17" s="427"/>
      <c r="R17" s="428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5" t="s">
        <v>56</v>
      </c>
    </row>
    <row r="18" spans="1:53" ht="14.25" customHeight="1" x14ac:dyDescent="0.2">
      <c r="A18" s="354"/>
      <c r="B18" s="354"/>
      <c r="C18" s="354"/>
      <c r="D18" s="429"/>
      <c r="E18" s="431"/>
      <c r="F18" s="354"/>
      <c r="G18" s="354"/>
      <c r="H18" s="354"/>
      <c r="I18" s="354"/>
      <c r="J18" s="354"/>
      <c r="K18" s="354"/>
      <c r="L18" s="354"/>
      <c r="M18" s="354"/>
      <c r="N18" s="429"/>
      <c r="O18" s="430"/>
      <c r="P18" s="430"/>
      <c r="Q18" s="430"/>
      <c r="R18" s="431"/>
      <c r="S18" s="304" t="s">
        <v>57</v>
      </c>
      <c r="T18" s="304" t="s">
        <v>58</v>
      </c>
      <c r="U18" s="354"/>
      <c r="V18" s="354"/>
      <c r="W18" s="364"/>
      <c r="X18" s="354"/>
      <c r="Y18" s="546"/>
      <c r="Z18" s="546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1200</v>
      </c>
      <c r="W49" s="311">
        <f>IFERROR(IF(V49="",0,CEILING((V49/$H49),1)*$H49),"")</f>
        <v>1209.6000000000001</v>
      </c>
      <c r="X49" s="36">
        <f>IFERROR(IF(W49=0,"",ROUNDUP(W49/H49,0)*0.02175),"")</f>
        <v>2.4359999999999999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111.1111111111111</v>
      </c>
      <c r="W51" s="312">
        <f>IFERROR(W49/H49,"0")+IFERROR(W50/H50,"0")</f>
        <v>112</v>
      </c>
      <c r="X51" s="312">
        <f>IFERROR(IF(X49="",0,X49),"0")+IFERROR(IF(X50="",0,X50),"0")</f>
        <v>2.4359999999999999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1200</v>
      </c>
      <c r="W52" s="312">
        <f>IFERROR(SUM(W49:W50),"0")</f>
        <v>1209.6000000000001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3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9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8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2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9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8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6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4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5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7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0</v>
      </c>
      <c r="W223" s="312">
        <f>IFERROR(SUM(W218:W221),"0")</f>
        <v>0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4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5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0</v>
      </c>
      <c r="W235" s="312">
        <f>IFERROR(SUM(W225:W233),"0")</f>
        <v>0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0</v>
      </c>
      <c r="W240" s="312">
        <f>IFERROR(W237/H237,"0")+IFERROR(W238/H238,"0")+IFERROR(W239/H239,"0")</f>
        <v>0</v>
      </c>
      <c r="X240" s="312">
        <f>IFERROR(IF(X237="",0,X237),"0")+IFERROR(IF(X238="",0,X238),"0")+IFERROR(IF(X239="",0,X239),"0")</f>
        <v>0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0</v>
      </c>
      <c r="W241" s="312">
        <f>IFERROR(SUM(W237:W239),"0")</f>
        <v>0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0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600</v>
      </c>
      <c r="W256" s="311">
        <f t="shared" ref="W256:W262" si="13">IFERROR(IF(V256="",0,CEILING((V256/$H256),1)*$H256),"")</f>
        <v>604.80000000000007</v>
      </c>
      <c r="X256" s="36">
        <f>IFERROR(IF(W256=0,"",ROUNDUP(W256/H256,0)*0.02175),"")</f>
        <v>1.218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5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55.55555555555555</v>
      </c>
      <c r="W263" s="312">
        <f>IFERROR(W256/H256,"0")+IFERROR(W257/H257,"0")+IFERROR(W258/H258,"0")+IFERROR(W259/H259,"0")+IFERROR(W260/H260,"0")+IFERROR(W261/H261,"0")+IFERROR(W262/H262,"0")</f>
        <v>56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1.218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600</v>
      </c>
      <c r="W264" s="312">
        <f>IFERROR(SUM(W256:W262),"0")</f>
        <v>604.80000000000007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12140</v>
      </c>
      <c r="W291" s="311">
        <f t="shared" ref="W291:W298" si="14">IFERROR(IF(V291="",0,CEILING((V291/$H291),1)*$H291),"")</f>
        <v>12150</v>
      </c>
      <c r="X291" s="36">
        <f>IFERROR(IF(W291=0,"",ROUNDUP(W291/H291,0)*0.02175),"")</f>
        <v>17.6175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809.33333333333337</v>
      </c>
      <c r="W299" s="312">
        <f>IFERROR(W291/H291,"0")+IFERROR(W292/H292,"0")+IFERROR(W293/H293,"0")+IFERROR(W294/H294,"0")+IFERROR(W295/H295,"0")+IFERROR(W296/H296,"0")+IFERROR(W297/H297,"0")+IFERROR(W298/H298,"0")</f>
        <v>810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17.6175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12140</v>
      </c>
      <c r="W300" s="312">
        <f>IFERROR(SUM(W291:W298),"0")</f>
        <v>12150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0</v>
      </c>
      <c r="W302" s="311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0</v>
      </c>
      <c r="W305" s="312">
        <f>IFERROR(W302/H302,"0")+IFERROR(W303/H303,"0")+IFERROR(W304/H304,"0")</f>
        <v>0</v>
      </c>
      <c r="X305" s="312">
        <f>IFERROR(IF(X302="",0,X302),"0")+IFERROR(IF(X303="",0,X303),"0")+IFERROR(IF(X304="",0,X304),"0")</f>
        <v>0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0</v>
      </c>
      <c r="W306" s="312">
        <f>IFERROR(SUM(W302:W304),"0")</f>
        <v>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69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5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1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5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0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0</v>
      </c>
      <c r="W400" s="312">
        <f>IFERROR(SUM(W392:W398),"0")</f>
        <v>0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1000</v>
      </c>
      <c r="W420" s="311">
        <f>IFERROR(IF(V420="",0,CEILING((V420/$H420),1)*$H420),"")</f>
        <v>1003.2</v>
      </c>
      <c r="X420" s="36">
        <f>IFERROR(IF(W420=0,"",ROUNDUP(W420/H420,0)*0.01196),"")</f>
        <v>2.2724000000000002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189.39393939393938</v>
      </c>
      <c r="W422" s="312">
        <f>IFERROR(W420/H420,"0")+IFERROR(W421/H421,"0")</f>
        <v>190</v>
      </c>
      <c r="X422" s="312">
        <f>IFERROR(IF(X420="",0,X420),"0")+IFERROR(IF(X421="",0,X421),"0")</f>
        <v>2.2724000000000002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1000</v>
      </c>
      <c r="W423" s="312">
        <f>IFERROR(SUM(W420:W421),"0")</f>
        <v>1003.2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160</v>
      </c>
      <c r="W427" s="311">
        <f t="shared" si="19"/>
        <v>163.68</v>
      </c>
      <c r="X427" s="36">
        <f>IFERROR(IF(W427=0,"",ROUNDUP(W427/H427,0)*0.01196),"")</f>
        <v>0.37075999999999998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3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1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30.303030303030301</v>
      </c>
      <c r="W431" s="312">
        <f>IFERROR(W425/H425,"0")+IFERROR(W426/H426,"0")+IFERROR(W427/H427,"0")+IFERROR(W428/H428,"0")+IFERROR(W429/H429,"0")+IFERROR(W430/H430,"0")</f>
        <v>31</v>
      </c>
      <c r="X431" s="312">
        <f>IFERROR(IF(X425="",0,X425),"0")+IFERROR(IF(X426="",0,X426),"0")+IFERROR(IF(X427="",0,X427),"0")+IFERROR(IF(X428="",0,X428),"0")+IFERROR(IF(X429="",0,X429),"0")+IFERROR(IF(X430="",0,X430),"0")</f>
        <v>0.37075999999999998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160</v>
      </c>
      <c r="W432" s="312">
        <f>IFERROR(SUM(W425:W430),"0")</f>
        <v>163.68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19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7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3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5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15100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15131.28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15647.570909090909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15680.28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22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22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16197.570909090909</v>
      </c>
      <c r="W468" s="312">
        <f>GrossWeightTotalR+PalletQtyTotalR*25</f>
        <v>16230.28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1195.6969696969697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1199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23.914660000000001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7" t="s">
        <v>59</v>
      </c>
      <c r="C472" s="347" t="s">
        <v>93</v>
      </c>
      <c r="D472" s="631"/>
      <c r="E472" s="631"/>
      <c r="F472" s="402"/>
      <c r="G472" s="347" t="s">
        <v>236</v>
      </c>
      <c r="H472" s="631"/>
      <c r="I472" s="631"/>
      <c r="J472" s="631"/>
      <c r="K472" s="631"/>
      <c r="L472" s="631"/>
      <c r="M472" s="402"/>
      <c r="N472" s="347" t="s">
        <v>432</v>
      </c>
      <c r="O472" s="402"/>
      <c r="P472" s="347" t="s">
        <v>482</v>
      </c>
      <c r="Q472" s="402"/>
      <c r="R472" s="307" t="s">
        <v>569</v>
      </c>
      <c r="S472" s="347" t="s">
        <v>611</v>
      </c>
      <c r="T472" s="402"/>
      <c r="U472" s="308"/>
      <c r="Z472" s="52"/>
      <c r="AC472" s="308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8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8"/>
      <c r="Z473" s="52"/>
      <c r="AC473" s="308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8"/>
      <c r="L474" s="348"/>
      <c r="M474" s="348"/>
      <c r="N474" s="348"/>
      <c r="O474" s="348"/>
      <c r="P474" s="348"/>
      <c r="Q474" s="348"/>
      <c r="R474" s="348"/>
      <c r="S474" s="348"/>
      <c r="T474" s="348"/>
      <c r="U474" s="308"/>
      <c r="Z474" s="52"/>
      <c r="AC474" s="308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1209.6000000000001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5" s="308"/>
      <c r="L475" s="46">
        <f>IFERROR(W256*1,"0")+IFERROR(W257*1,"0")+IFERROR(W258*1,"0")+IFERROR(W259*1,"0")+IFERROR(W260*1,"0")+IFERROR(W261*1,"0")+IFERROR(W262*1,"0")+IFERROR(W266*1,"0")+IFERROR(W267*1,"0")</f>
        <v>604.80000000000007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12150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0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1166.8800000000001</v>
      </c>
      <c r="S475" s="46">
        <f>IFERROR(W441*1,"0")+IFERROR(W442*1,"0")+IFERROR(W446*1,"0")+IFERROR(W447*1,"0")+IFERROR(W451*1,"0")+IFERROR(W452*1,"0")+IFERROR(W456*1,"0")+IFERROR(W457*1,"0")</f>
        <v>0</v>
      </c>
      <c r="T475" s="46">
        <f>IFERROR(W462*1,"0")</f>
        <v>0</v>
      </c>
      <c r="U475" s="308"/>
      <c r="Z475" s="52"/>
      <c r="AC475" s="308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P1:R1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59:M60"/>
    <mergeCell ref="Y17:Y18"/>
    <mergeCell ref="D293:E293"/>
    <mergeCell ref="A8:C8"/>
    <mergeCell ref="N138:T138"/>
    <mergeCell ref="D97:E97"/>
    <mergeCell ref="N180:R180"/>
    <mergeCell ref="D395:E395"/>
    <mergeCell ref="N361:T361"/>
    <mergeCell ref="N272:R272"/>
    <mergeCell ref="A10:C10"/>
    <mergeCell ref="N182:R182"/>
    <mergeCell ref="D184:E184"/>
    <mergeCell ref="N84:R84"/>
    <mergeCell ref="N249:R249"/>
    <mergeCell ref="N320:R320"/>
    <mergeCell ref="D121:E121"/>
    <mergeCell ref="S473:S474"/>
    <mergeCell ref="N372:T372"/>
    <mergeCell ref="D95:E95"/>
    <mergeCell ref="N310:T310"/>
    <mergeCell ref="D331:E331"/>
    <mergeCell ref="A406:X406"/>
    <mergeCell ref="M473:M474"/>
    <mergeCell ref="A139:X139"/>
    <mergeCell ref="D57:E57"/>
    <mergeCell ref="D355:E355"/>
    <mergeCell ref="C472:F472"/>
    <mergeCell ref="D408:E408"/>
    <mergeCell ref="N458:T458"/>
    <mergeCell ref="G472:M472"/>
    <mergeCell ref="J9:L9"/>
    <mergeCell ref="R5:S5"/>
    <mergeCell ref="N27:R27"/>
    <mergeCell ref="N83:R83"/>
    <mergeCell ref="N325:R325"/>
    <mergeCell ref="N154:R154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266:E266"/>
    <mergeCell ref="S17:T17"/>
    <mergeCell ref="N449:T449"/>
    <mergeCell ref="N136:R136"/>
    <mergeCell ref="N312:R312"/>
    <mergeCell ref="D244:E244"/>
    <mergeCell ref="A424:X424"/>
    <mergeCell ref="N321:T321"/>
    <mergeCell ref="D342:E342"/>
    <mergeCell ref="D171:E171"/>
    <mergeCell ref="N326:T326"/>
    <mergeCell ref="D336:E336"/>
    <mergeCell ref="N150:T150"/>
    <mergeCell ref="N259:R259"/>
    <mergeCell ref="N324:R324"/>
    <mergeCell ref="D196:E196"/>
    <mergeCell ref="N261:R261"/>
    <mergeCell ref="N388:R388"/>
    <mergeCell ref="N441:R441"/>
    <mergeCell ref="D120:E120"/>
    <mergeCell ref="N297:R297"/>
    <mergeCell ref="N435:R435"/>
    <mergeCell ref="A195:X195"/>
    <mergeCell ref="F17:F18"/>
    <mergeCell ref="O5:P5"/>
    <mergeCell ref="D107:E107"/>
    <mergeCell ref="D163:E163"/>
    <mergeCell ref="N384:T384"/>
    <mergeCell ref="A116:X116"/>
    <mergeCell ref="N185:R185"/>
    <mergeCell ref="A53:X53"/>
    <mergeCell ref="A13:L13"/>
    <mergeCell ref="A19:X19"/>
    <mergeCell ref="N88:R88"/>
    <mergeCell ref="A15:L15"/>
    <mergeCell ref="A48:X48"/>
    <mergeCell ref="N23:T23"/>
    <mergeCell ref="N437:T437"/>
    <mergeCell ref="A169:X169"/>
    <mergeCell ref="N431:T431"/>
    <mergeCell ref="D452:E452"/>
    <mergeCell ref="A461:X461"/>
    <mergeCell ref="N333:T333"/>
    <mergeCell ref="A162:X162"/>
    <mergeCell ref="N137:T137"/>
    <mergeCell ref="A40:M41"/>
    <mergeCell ref="D218:E218"/>
    <mergeCell ref="N375:R375"/>
    <mergeCell ref="N204:R204"/>
    <mergeCell ref="A51:M52"/>
    <mergeCell ref="N141:R141"/>
    <mergeCell ref="A335:X335"/>
    <mergeCell ref="N377:R377"/>
    <mergeCell ref="A367:M368"/>
    <mergeCell ref="N233:R233"/>
    <mergeCell ref="D249:E249"/>
    <mergeCell ref="D276:E276"/>
    <mergeCell ref="D105:E105"/>
    <mergeCell ref="D170:E170"/>
    <mergeCell ref="N72:R72"/>
    <mergeCell ref="N143:R143"/>
    <mergeCell ref="F5:G5"/>
    <mergeCell ref="A14:L14"/>
    <mergeCell ref="N251:R251"/>
    <mergeCell ref="A47:X47"/>
    <mergeCell ref="D430:E430"/>
    <mergeCell ref="D175:E175"/>
    <mergeCell ref="T473:T474"/>
    <mergeCell ref="N82:R82"/>
    <mergeCell ref="T11:U11"/>
    <mergeCell ref="D392:E392"/>
    <mergeCell ref="N473:N474"/>
    <mergeCell ref="A401:X401"/>
    <mergeCell ref="D221:E221"/>
    <mergeCell ref="N436:T436"/>
    <mergeCell ref="D457:E457"/>
    <mergeCell ref="N57:R57"/>
    <mergeCell ref="A122:M123"/>
    <mergeCell ref="N293:R293"/>
    <mergeCell ref="D165:E165"/>
    <mergeCell ref="N317:R317"/>
    <mergeCell ref="N146:R146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D243:E243"/>
    <mergeCell ref="N420:R420"/>
    <mergeCell ref="N110:R110"/>
    <mergeCell ref="N149:T149"/>
    <mergeCell ref="D99:E99"/>
    <mergeCell ref="D397:E397"/>
    <mergeCell ref="N314:T314"/>
    <mergeCell ref="N241:T241"/>
    <mergeCell ref="N164:R164"/>
    <mergeCell ref="N291:R291"/>
    <mergeCell ref="A189:X189"/>
    <mergeCell ref="N80:T80"/>
    <mergeCell ref="D101:E101"/>
    <mergeCell ref="N430:R430"/>
    <mergeCell ref="N230:R230"/>
    <mergeCell ref="O8:P8"/>
    <mergeCell ref="A299:M300"/>
    <mergeCell ref="N69:R69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403:T403"/>
    <mergeCell ref="N378:T378"/>
    <mergeCell ref="N209:R209"/>
    <mergeCell ref="D76:E76"/>
    <mergeCell ref="D29:E29"/>
    <mergeCell ref="N319:R319"/>
    <mergeCell ref="N370:R370"/>
    <mergeCell ref="D49:E49"/>
    <mergeCell ref="D6:L6"/>
    <mergeCell ref="N103:T103"/>
    <mergeCell ref="O13:P13"/>
    <mergeCell ref="B473:B474"/>
    <mergeCell ref="N250:R250"/>
    <mergeCell ref="N201:R201"/>
    <mergeCell ref="D473:D474"/>
    <mergeCell ref="D318:E318"/>
    <mergeCell ref="F473:F474"/>
    <mergeCell ref="N237:R237"/>
    <mergeCell ref="A417:M418"/>
    <mergeCell ref="A246:M247"/>
    <mergeCell ref="D84:E84"/>
    <mergeCell ref="N277:R277"/>
    <mergeCell ref="N203:R203"/>
    <mergeCell ref="D22:E22"/>
    <mergeCell ref="D320:E320"/>
    <mergeCell ref="D447:E447"/>
    <mergeCell ref="N239:R239"/>
    <mergeCell ref="N276:R276"/>
    <mergeCell ref="N105:R105"/>
    <mergeCell ref="N214:R214"/>
    <mergeCell ref="A301:X301"/>
    <mergeCell ref="N43:R43"/>
    <mergeCell ref="A9:C9"/>
    <mergeCell ref="D202:E202"/>
    <mergeCell ref="D58:E58"/>
    <mergeCell ref="N348:R348"/>
    <mergeCell ref="N444:T444"/>
    <mergeCell ref="A309:M310"/>
    <mergeCell ref="D294:E294"/>
    <mergeCell ref="N273:T273"/>
    <mergeCell ref="O12:P12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257:E257"/>
    <mergeCell ref="D86:E86"/>
    <mergeCell ref="N192:T192"/>
    <mergeCell ref="N107:R107"/>
    <mergeCell ref="N129:T129"/>
    <mergeCell ref="N305:T305"/>
    <mergeCell ref="Z17:Z18"/>
    <mergeCell ref="D446:E446"/>
    <mergeCell ref="A311:X311"/>
    <mergeCell ref="A140:X140"/>
    <mergeCell ref="N111:R111"/>
    <mergeCell ref="A32:M33"/>
    <mergeCell ref="D317:E317"/>
    <mergeCell ref="D146:E146"/>
    <mergeCell ref="A465:M470"/>
    <mergeCell ref="A278:M279"/>
    <mergeCell ref="N119:R119"/>
    <mergeCell ref="D304:E304"/>
    <mergeCell ref="D83:E83"/>
    <mergeCell ref="N398:R398"/>
    <mergeCell ref="D143:E143"/>
    <mergeCell ref="D441:E441"/>
    <mergeCell ref="D319:E319"/>
    <mergeCell ref="N177:R177"/>
    <mergeCell ref="D256:E256"/>
    <mergeCell ref="D207:E207"/>
    <mergeCell ref="D85:E85"/>
    <mergeCell ref="D370:E370"/>
    <mergeCell ref="N206:R206"/>
    <mergeCell ref="N35:R35"/>
    <mergeCell ref="H1:O1"/>
    <mergeCell ref="D435:E435"/>
    <mergeCell ref="D186:E186"/>
    <mergeCell ref="D413:E413"/>
    <mergeCell ref="N463:T463"/>
    <mergeCell ref="O9:P9"/>
    <mergeCell ref="N22:R22"/>
    <mergeCell ref="D65:E65"/>
    <mergeCell ref="D428:E428"/>
    <mergeCell ref="N36:T36"/>
    <mergeCell ref="N334:T334"/>
    <mergeCell ref="D415:E415"/>
    <mergeCell ref="G17:G18"/>
    <mergeCell ref="A316:X316"/>
    <mergeCell ref="H10:L10"/>
    <mergeCell ref="N414:R414"/>
    <mergeCell ref="D159:E159"/>
    <mergeCell ref="A46:X46"/>
    <mergeCell ref="N66:R66"/>
    <mergeCell ref="N222:T222"/>
    <mergeCell ref="N351:R351"/>
    <mergeCell ref="N416:R416"/>
    <mergeCell ref="N68:R68"/>
    <mergeCell ref="N295:R295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N399:T399"/>
    <mergeCell ref="D420:E420"/>
    <mergeCell ref="D153:E153"/>
    <mergeCell ref="N59:T59"/>
    <mergeCell ref="N256:R256"/>
    <mergeCell ref="D128:E128"/>
    <mergeCell ref="D199:E199"/>
    <mergeCell ref="N109:R109"/>
    <mergeCell ref="A448:M449"/>
    <mergeCell ref="D364:E364"/>
    <mergeCell ref="D136:E136"/>
    <mergeCell ref="N117:R117"/>
    <mergeCell ref="D434:E434"/>
    <mergeCell ref="N353:R353"/>
    <mergeCell ref="A307:X307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A373:X373"/>
    <mergeCell ref="N404:T404"/>
    <mergeCell ref="D181:E181"/>
    <mergeCell ref="N252:T252"/>
    <mergeCell ref="A160:M161"/>
    <mergeCell ref="A152:X152"/>
    <mergeCell ref="D154:E154"/>
    <mergeCell ref="D225:E225"/>
    <mergeCell ref="A405:X405"/>
    <mergeCell ref="A389:M390"/>
    <mergeCell ref="D200:E200"/>
    <mergeCell ref="A380:X380"/>
    <mergeCell ref="D292:E292"/>
    <mergeCell ref="N246:T246"/>
    <mergeCell ref="D227:E227"/>
    <mergeCell ref="D425:E425"/>
    <mergeCell ref="D359:E359"/>
    <mergeCell ref="N96:R96"/>
    <mergeCell ref="H17:H18"/>
    <mergeCell ref="N332:R332"/>
    <mergeCell ref="D204:E204"/>
    <mergeCell ref="A213:X213"/>
    <mergeCell ref="D198:E198"/>
    <mergeCell ref="A151:X151"/>
    <mergeCell ref="A42:X42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A265:X265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N264:T264"/>
    <mergeCell ref="D285:E285"/>
    <mergeCell ref="A234:M23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176:E176"/>
    <mergeCell ref="D412:E412"/>
    <mergeCell ref="D64:E64"/>
    <mergeCell ref="D349:E349"/>
    <mergeCell ref="N108:R108"/>
    <mergeCell ref="A124:X124"/>
    <mergeCell ref="N266:R266"/>
    <mergeCell ref="N95:R95"/>
    <mergeCell ref="N70:R70"/>
    <mergeCell ref="N393:R393"/>
    <mergeCell ref="N331:R331"/>
    <mergeCell ref="D374:E374"/>
    <mergeCell ref="D203:E203"/>
    <mergeCell ref="N454:T454"/>
    <mergeCell ref="A131:X131"/>
    <mergeCell ref="C473:C474"/>
    <mergeCell ref="E473:E474"/>
    <mergeCell ref="N229:R229"/>
    <mergeCell ref="N200:R200"/>
    <mergeCell ref="D43:E43"/>
    <mergeCell ref="N29:R29"/>
    <mergeCell ref="N387:R387"/>
    <mergeCell ref="N31:R31"/>
    <mergeCell ref="N202:R202"/>
    <mergeCell ref="N258:R258"/>
    <mergeCell ref="N87:R87"/>
    <mergeCell ref="N451:R451"/>
    <mergeCell ref="N329:R329"/>
    <mergeCell ref="N158:R158"/>
    <mergeCell ref="D201:E201"/>
    <mergeCell ref="N245:R245"/>
    <mergeCell ref="D74:E74"/>
    <mergeCell ref="D68:E68"/>
    <mergeCell ref="A270:X270"/>
    <mergeCell ref="N167:T167"/>
    <mergeCell ref="A34:X34"/>
    <mergeCell ref="N247:T247"/>
    <mergeCell ref="T5:U5"/>
    <mergeCell ref="N374:R374"/>
    <mergeCell ref="N174:R174"/>
    <mergeCell ref="D190:E190"/>
    <mergeCell ref="A137:M138"/>
    <mergeCell ref="A268:M269"/>
    <mergeCell ref="A255:X255"/>
    <mergeCell ref="D119:E119"/>
    <mergeCell ref="U17:U18"/>
    <mergeCell ref="N90:T90"/>
    <mergeCell ref="D233:E233"/>
    <mergeCell ref="D111:E111"/>
    <mergeCell ref="D183:E183"/>
    <mergeCell ref="A21:X21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D456:E456"/>
    <mergeCell ref="D414:E414"/>
    <mergeCell ref="N464:T464"/>
    <mergeCell ref="D352:E352"/>
    <mergeCell ref="N219:R219"/>
    <mergeCell ref="N160:T160"/>
    <mergeCell ref="N452:R452"/>
    <mergeCell ref="H473:H474"/>
    <mergeCell ref="D398:E398"/>
    <mergeCell ref="J473:J474"/>
    <mergeCell ref="N469:T469"/>
    <mergeCell ref="N427:R427"/>
    <mergeCell ref="D416:E416"/>
    <mergeCell ref="D220:E220"/>
    <mergeCell ref="N235:T235"/>
    <mergeCell ref="A436:M437"/>
    <mergeCell ref="A362:X362"/>
    <mergeCell ref="N456:R456"/>
    <mergeCell ref="N285:R285"/>
    <mergeCell ref="A215:M216"/>
    <mergeCell ref="N470:T470"/>
    <mergeCell ref="N299:T299"/>
    <mergeCell ref="D251:E251"/>
    <mergeCell ref="N397:R397"/>
    <mergeCell ref="A5:C5"/>
    <mergeCell ref="A326:M327"/>
    <mergeCell ref="N306:T306"/>
    <mergeCell ref="N71:R71"/>
    <mergeCell ref="A192:M193"/>
    <mergeCell ref="N58:R58"/>
    <mergeCell ref="A263:M264"/>
    <mergeCell ref="D179:E179"/>
    <mergeCell ref="A254:X254"/>
    <mergeCell ref="N294:R294"/>
    <mergeCell ref="D166:E166"/>
    <mergeCell ref="N244:R244"/>
    <mergeCell ref="N73:R73"/>
    <mergeCell ref="A17:A18"/>
    <mergeCell ref="A20:X20"/>
    <mergeCell ref="A125:X125"/>
    <mergeCell ref="N231:R231"/>
    <mergeCell ref="C17:C18"/>
    <mergeCell ref="K17:K18"/>
    <mergeCell ref="D230:E230"/>
    <mergeCell ref="A240:M241"/>
    <mergeCell ref="N308:R308"/>
    <mergeCell ref="D180:E180"/>
    <mergeCell ref="D9:E9"/>
    <mergeCell ref="O11:P11"/>
    <mergeCell ref="A6:C6"/>
    <mergeCell ref="D113:E113"/>
    <mergeCell ref="N118:R118"/>
    <mergeCell ref="AD17:AD18"/>
    <mergeCell ref="N142:R142"/>
    <mergeCell ref="D88:E88"/>
    <mergeCell ref="A337:M338"/>
    <mergeCell ref="D148:E148"/>
    <mergeCell ref="D26:E26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O473:O474"/>
    <mergeCell ref="N78:R78"/>
    <mergeCell ref="Q473:Q474"/>
    <mergeCell ref="N376:R376"/>
    <mergeCell ref="N205:R205"/>
    <mergeCell ref="I473:I474"/>
    <mergeCell ref="N447:R447"/>
    <mergeCell ref="A344:M345"/>
    <mergeCell ref="D260:E260"/>
    <mergeCell ref="N411:R411"/>
    <mergeCell ref="N367:T367"/>
    <mergeCell ref="D388:E388"/>
    <mergeCell ref="N418:T418"/>
    <mergeCell ref="D402:E402"/>
    <mergeCell ref="N358:R358"/>
    <mergeCell ref="A315:X315"/>
    <mergeCell ref="N86:R86"/>
    <mergeCell ref="D330:E330"/>
    <mergeCell ref="A187:M188"/>
    <mergeCell ref="N344:T344"/>
    <mergeCell ref="D96:E96"/>
    <mergeCell ref="A438:X438"/>
    <mergeCell ref="N165:R165"/>
    <mergeCell ref="D350:E350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A23:M24"/>
    <mergeCell ref="N278:T278"/>
    <mergeCell ref="D63:E63"/>
    <mergeCell ref="A360:M361"/>
    <mergeCell ref="A242:X242"/>
    <mergeCell ref="D27:E27"/>
    <mergeCell ref="N15:R16"/>
    <mergeCell ref="D325:E325"/>
    <mergeCell ref="D396:E396"/>
    <mergeCell ref="A62:X62"/>
    <mergeCell ref="N37:T37"/>
    <mergeCell ref="D106:E106"/>
    <mergeCell ref="D93:E93"/>
    <mergeCell ref="A44:M45"/>
    <mergeCell ref="A453:M454"/>
    <mergeCell ref="N350:R350"/>
    <mergeCell ref="A248:X248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N99:R99"/>
    <mergeCell ref="D343:E343"/>
    <mergeCell ref="N74:R74"/>
    <mergeCell ref="N145:R145"/>
    <mergeCell ref="A339:X339"/>
    <mergeCell ref="D182:E182"/>
    <mergeCell ref="N163:R163"/>
    <mergeCell ref="D109:E109"/>
    <mergeCell ref="N101:R101"/>
    <mergeCell ref="N76:R76"/>
    <mergeCell ref="D409:E409"/>
    <mergeCell ref="D1:F1"/>
    <mergeCell ref="N282:T282"/>
    <mergeCell ref="N210:R210"/>
    <mergeCell ref="J17:J18"/>
    <mergeCell ref="D82:E82"/>
    <mergeCell ref="A328:X328"/>
    <mergeCell ref="A157:X157"/>
    <mergeCell ref="L17:L18"/>
    <mergeCell ref="A455:X455"/>
    <mergeCell ref="A333:M334"/>
    <mergeCell ref="A284:X284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N63:R63"/>
    <mergeCell ref="P473:P474"/>
    <mergeCell ref="N211:T211"/>
    <mergeCell ref="R473:R474"/>
    <mergeCell ref="D354:E354"/>
    <mergeCell ref="A114:M115"/>
    <mergeCell ref="O10:P10"/>
    <mergeCell ref="A399:M400"/>
    <mergeCell ref="D356:E356"/>
    <mergeCell ref="N342:R342"/>
    <mergeCell ref="A305:M306"/>
    <mergeCell ref="N75:R75"/>
    <mergeCell ref="A463:M464"/>
    <mergeCell ref="N114:T114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N39:R39"/>
    <mergeCell ref="N166:R166"/>
    <mergeCell ref="N188:T188"/>
    <mergeCell ref="N472:O472"/>
    <mergeCell ref="D67:E67"/>
    <mergeCell ref="P472:Q472"/>
    <mergeCell ref="D5:E5"/>
    <mergeCell ref="D303:E303"/>
    <mergeCell ref="D94:E94"/>
    <mergeCell ref="N371:T371"/>
    <mergeCell ref="N197:R197"/>
    <mergeCell ref="D69:E69"/>
    <mergeCell ref="A271:X271"/>
    <mergeCell ref="D8:L8"/>
    <mergeCell ref="D209:E209"/>
    <mergeCell ref="A91:X91"/>
    <mergeCell ref="N402:R402"/>
    <mergeCell ref="D147:E147"/>
    <mergeCell ref="A460:X460"/>
    <mergeCell ref="D87:E87"/>
    <mergeCell ref="D245:E245"/>
    <mergeCell ref="N352:R352"/>
    <mergeCell ref="N130:T130"/>
    <mergeCell ref="D382:E382"/>
    <mergeCell ref="N432:T432"/>
    <mergeCell ref="A391:X391"/>
    <mergeCell ref="A458:M459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217:X217"/>
    <mergeCell ref="N423:T423"/>
    <mergeCell ref="D366:E366"/>
    <mergeCell ref="N279:T279"/>
    <mergeCell ref="N422:T422"/>
    <mergeCell ref="N360:T360"/>
    <mergeCell ref="N216:T216"/>
    <mergeCell ref="A341:X341"/>
    <mergeCell ref="N127:R127"/>
    <mergeCell ref="N347:R347"/>
    <mergeCell ref="N345:T345"/>
    <mergeCell ref="N176:R176"/>
    <mergeCell ref="N412:R412"/>
    <mergeCell ref="N193:T193"/>
    <mergeCell ref="D214:E214"/>
    <mergeCell ref="N2:U3"/>
    <mergeCell ref="A61:X61"/>
    <mergeCell ref="N394:R394"/>
    <mergeCell ref="BA17:BA18"/>
    <mergeCell ref="N123:T123"/>
    <mergeCell ref="D144:E144"/>
    <mergeCell ref="D442:E442"/>
    <mergeCell ref="A346:X346"/>
    <mergeCell ref="N113:R113"/>
    <mergeCell ref="D302:E302"/>
    <mergeCell ref="N173:R173"/>
    <mergeCell ref="D429:E429"/>
    <mergeCell ref="AA17:AC18"/>
    <mergeCell ref="N45:T45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07:R207"/>
    <mergeCell ref="N220:R220"/>
    <mergeCell ref="N413:R413"/>
    <mergeCell ref="D117:E117"/>
    <mergeCell ref="D92:E92"/>
    <mergeCell ref="D55:E55"/>
    <mergeCell ref="D30:E30"/>
    <mergeCell ref="D353:E353"/>
    <mergeCell ref="O6:P6"/>
    <mergeCell ref="N134:R134"/>
    <mergeCell ref="N365:R365"/>
    <mergeCell ref="N243:R243"/>
    <mergeCell ref="N221:R221"/>
    <mergeCell ref="N50:R50"/>
    <mergeCell ref="A433:X433"/>
    <mergeCell ref="N32:T32"/>
    <mergeCell ref="D351:E351"/>
    <mergeCell ref="N268:T268"/>
    <mergeCell ref="D411:E411"/>
    <mergeCell ref="A224:X224"/>
    <mergeCell ref="N147:R147"/>
    <mergeCell ref="W17:W18"/>
    <mergeCell ref="N161:T161"/>
    <mergeCell ref="N292:R292"/>
    <mergeCell ref="D31:E31"/>
    <mergeCell ref="N357:R357"/>
    <mergeCell ref="D329:E329"/>
    <mergeCell ref="N379:T379"/>
    <mergeCell ref="D229:E229"/>
    <mergeCell ref="D158:E158"/>
    <mergeCell ref="D77:E77"/>
    <mergeCell ref="N429:R429"/>
    <mergeCell ref="N300:T300"/>
    <mergeCell ref="D375:E375"/>
    <mergeCell ref="D108:E108"/>
    <mergeCell ref="N390:T390"/>
    <mergeCell ref="N389:T389"/>
    <mergeCell ref="N260:R260"/>
    <mergeCell ref="H5:L5"/>
    <mergeCell ref="N409:R409"/>
    <mergeCell ref="N257:R257"/>
    <mergeCell ref="N448:T448"/>
    <mergeCell ref="L473:L474"/>
    <mergeCell ref="A383:M38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A286:M287"/>
    <mergeCell ref="N56:R56"/>
    <mergeCell ref="T10:U10"/>
    <mergeCell ref="A378:M379"/>
    <mergeCell ref="A440:X440"/>
    <mergeCell ref="D66:E66"/>
    <mergeCell ref="N381:R381"/>
    <mergeCell ref="N181:R181"/>
    <mergeCell ref="A439:X439"/>
    <mergeCell ref="D197:E197"/>
    <mergeCell ref="N462:R462"/>
    <mergeCell ref="D312:E312"/>
    <mergeCell ref="A273:M274"/>
    <mergeCell ref="N366:R366"/>
    <mergeCell ref="N170:R170"/>
    <mergeCell ref="A129:M130"/>
    <mergeCell ref="N234:T234"/>
    <mergeCell ref="D426:E426"/>
    <mergeCell ref="D238:E238"/>
    <mergeCell ref="N262:R262"/>
    <mergeCell ref="D134:E134"/>
    <mergeCell ref="D376:E376"/>
    <mergeCell ref="A280:X280"/>
    <mergeCell ref="D205:E205"/>
    <mergeCell ref="A445:X445"/>
    <mergeCell ref="D363:E363"/>
    <mergeCell ref="N172:R172"/>
    <mergeCell ref="D357:E357"/>
    <mergeCell ref="N199:R199"/>
    <mergeCell ref="N392:R392"/>
    <mergeCell ref="N186:R186"/>
    <mergeCell ref="N457:R457"/>
    <mergeCell ref="D332:E332"/>
    <mergeCell ref="N400:T400"/>
    <mergeCell ref="H9:I9"/>
    <mergeCell ref="A369:X369"/>
    <mergeCell ref="N89:T89"/>
    <mergeCell ref="D281:E281"/>
    <mergeCell ref="N453:T453"/>
    <mergeCell ref="N267:R267"/>
    <mergeCell ref="D297:E297"/>
    <mergeCell ref="N93:R93"/>
    <mergeCell ref="D70:E70"/>
    <mergeCell ref="D78:E78"/>
    <mergeCell ref="A38:X38"/>
    <mergeCell ref="N28:R28"/>
    <mergeCell ref="D71:E71"/>
    <mergeCell ref="N115:T115"/>
    <mergeCell ref="N102:T102"/>
    <mergeCell ref="A431:M432"/>
    <mergeCell ref="N30:R30"/>
    <mergeCell ref="D98:E98"/>
    <mergeCell ref="D73:E73"/>
    <mergeCell ref="A275:X275"/>
    <mergeCell ref="N215:T215"/>
    <mergeCell ref="A340:X340"/>
    <mergeCell ref="N44:T44"/>
    <mergeCell ref="D126:E12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N274:T274"/>
    <mergeCell ref="D295:E295"/>
    <mergeCell ref="N330:R330"/>
    <mergeCell ref="N159:R159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