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70796F-B2DE-432E-8422-00F4784A53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Y546" i="1" s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Z506" i="1"/>
  <c r="Y506" i="1"/>
  <c r="BP505" i="1"/>
  <c r="BO505" i="1"/>
  <c r="BN505" i="1"/>
  <c r="BM505" i="1"/>
  <c r="Z505" i="1"/>
  <c r="Y505" i="1"/>
  <c r="Y508" i="1" s="1"/>
  <c r="P505" i="1"/>
  <c r="X502" i="1"/>
  <c r="X501" i="1"/>
  <c r="BO500" i="1"/>
  <c r="BM500" i="1"/>
  <c r="Y500" i="1"/>
  <c r="P500" i="1"/>
  <c r="BO499" i="1"/>
  <c r="BM499" i="1"/>
  <c r="Y499" i="1"/>
  <c r="BP499" i="1" s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P484" i="1"/>
  <c r="BO483" i="1"/>
  <c r="BM483" i="1"/>
  <c r="Y483" i="1"/>
  <c r="Z483" i="1" s="1"/>
  <c r="P483" i="1"/>
  <c r="X481" i="1"/>
  <c r="X480" i="1"/>
  <c r="BO479" i="1"/>
  <c r="BM479" i="1"/>
  <c r="Y479" i="1"/>
  <c r="BP479" i="1" s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Y460" i="1" s="1"/>
  <c r="X456" i="1"/>
  <c r="X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5" i="1" s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Y421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Y390" i="1" s="1"/>
  <c r="P388" i="1"/>
  <c r="BP387" i="1"/>
  <c r="BO387" i="1"/>
  <c r="BN387" i="1"/>
  <c r="BM387" i="1"/>
  <c r="Z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8" i="1" s="1"/>
  <c r="P337" i="1"/>
  <c r="X335" i="1"/>
  <c r="X334" i="1"/>
  <c r="BO333" i="1"/>
  <c r="BM333" i="1"/>
  <c r="Y333" i="1"/>
  <c r="BP333" i="1" s="1"/>
  <c r="P333" i="1"/>
  <c r="BO332" i="1"/>
  <c r="BM332" i="1"/>
  <c r="Y332" i="1"/>
  <c r="Y334" i="1" s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X324" i="1"/>
  <c r="X323" i="1"/>
  <c r="BO322" i="1"/>
  <c r="BM322" i="1"/>
  <c r="Y322" i="1"/>
  <c r="BP322" i="1" s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Y300" i="1" s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N235" i="1" s="1"/>
  <c r="P235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Y231" i="1" s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Y224" i="1" s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0" i="1" s="1"/>
  <c r="P202" i="1"/>
  <c r="X200" i="1"/>
  <c r="X199" i="1"/>
  <c r="BO198" i="1"/>
  <c r="BM198" i="1"/>
  <c r="Z198" i="1"/>
  <c r="Y198" i="1"/>
  <c r="BP198" i="1" s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Y177" i="1" s="1"/>
  <c r="P176" i="1"/>
  <c r="X172" i="1"/>
  <c r="X171" i="1"/>
  <c r="BO170" i="1"/>
  <c r="BM170" i="1"/>
  <c r="Y170" i="1"/>
  <c r="BP170" i="1" s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5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Y304" i="1" l="1"/>
  <c r="BP303" i="1"/>
  <c r="BN303" i="1"/>
  <c r="BP366" i="1"/>
  <c r="BN366" i="1"/>
  <c r="Z366" i="1"/>
  <c r="BP381" i="1"/>
  <c r="BN381" i="1"/>
  <c r="Z381" i="1"/>
  <c r="BP410" i="1"/>
  <c r="BN410" i="1"/>
  <c r="Z41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527" i="1"/>
  <c r="BN527" i="1"/>
  <c r="Z527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X644" i="1"/>
  <c r="Z37" i="1"/>
  <c r="BN37" i="1"/>
  <c r="Z52" i="1"/>
  <c r="BN52" i="1"/>
  <c r="Z62" i="1"/>
  <c r="BN62" i="1"/>
  <c r="Y73" i="1"/>
  <c r="Z76" i="1"/>
  <c r="BN76" i="1"/>
  <c r="Y83" i="1"/>
  <c r="Z93" i="1"/>
  <c r="BN93" i="1"/>
  <c r="Y106" i="1"/>
  <c r="F652" i="1"/>
  <c r="Z124" i="1"/>
  <c r="BN124" i="1"/>
  <c r="Z127" i="1"/>
  <c r="BN127" i="1"/>
  <c r="Z128" i="1"/>
  <c r="BN128" i="1"/>
  <c r="Z147" i="1"/>
  <c r="BN147" i="1"/>
  <c r="Z170" i="1"/>
  <c r="BN170" i="1"/>
  <c r="Y189" i="1"/>
  <c r="Z186" i="1"/>
  <c r="BN186" i="1"/>
  <c r="J652" i="1"/>
  <c r="Z204" i="1"/>
  <c r="BN204" i="1"/>
  <c r="Z206" i="1"/>
  <c r="Z235" i="1"/>
  <c r="Z237" i="1"/>
  <c r="BN237" i="1"/>
  <c r="Z250" i="1"/>
  <c r="BN250" i="1"/>
  <c r="Z267" i="1"/>
  <c r="BN267" i="1"/>
  <c r="Z299" i="1"/>
  <c r="Z300" i="1" s="1"/>
  <c r="BN299" i="1"/>
  <c r="BP299" i="1"/>
  <c r="Z303" i="1"/>
  <c r="Z304" i="1" s="1"/>
  <c r="BP380" i="1"/>
  <c r="BN380" i="1"/>
  <c r="Z380" i="1"/>
  <c r="Y395" i="1"/>
  <c r="BP394" i="1"/>
  <c r="BN394" i="1"/>
  <c r="Z394" i="1"/>
  <c r="Z395" i="1" s="1"/>
  <c r="BP398" i="1"/>
  <c r="BN398" i="1"/>
  <c r="Z398" i="1"/>
  <c r="BP440" i="1"/>
  <c r="BN440" i="1"/>
  <c r="Z440" i="1"/>
  <c r="BP465" i="1"/>
  <c r="BN465" i="1"/>
  <c r="Z465" i="1"/>
  <c r="BP467" i="1"/>
  <c r="BN467" i="1"/>
  <c r="Z467" i="1"/>
  <c r="BP473" i="1"/>
  <c r="BN473" i="1"/>
  <c r="Z473" i="1"/>
  <c r="BP565" i="1"/>
  <c r="BN565" i="1"/>
  <c r="Z565" i="1"/>
  <c r="Y572" i="1"/>
  <c r="Y571" i="1"/>
  <c r="BP569" i="1"/>
  <c r="BN569" i="1"/>
  <c r="Z569" i="1"/>
  <c r="BP583" i="1"/>
  <c r="BN583" i="1"/>
  <c r="Z583" i="1"/>
  <c r="BP585" i="1"/>
  <c r="BN585" i="1"/>
  <c r="Z585" i="1"/>
  <c r="BP587" i="1"/>
  <c r="BN587" i="1"/>
  <c r="Z587" i="1"/>
  <c r="Y384" i="1"/>
  <c r="Y401" i="1"/>
  <c r="Y427" i="1"/>
  <c r="Z23" i="1"/>
  <c r="BN23" i="1"/>
  <c r="X646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Z60" i="1"/>
  <c r="BN60" i="1"/>
  <c r="BP60" i="1"/>
  <c r="Z68" i="1"/>
  <c r="BN68" i="1"/>
  <c r="Z72" i="1"/>
  <c r="BN72" i="1"/>
  <c r="Y82" i="1"/>
  <c r="Z78" i="1"/>
  <c r="BN78" i="1"/>
  <c r="Z86" i="1"/>
  <c r="BN86" i="1"/>
  <c r="E652" i="1"/>
  <c r="Z99" i="1"/>
  <c r="BN99" i="1"/>
  <c r="Z102" i="1"/>
  <c r="BN102" i="1"/>
  <c r="Z110" i="1"/>
  <c r="BN110" i="1"/>
  <c r="Z118" i="1"/>
  <c r="BN118" i="1"/>
  <c r="Y133" i="1"/>
  <c r="Z130" i="1"/>
  <c r="BN130" i="1"/>
  <c r="Z141" i="1"/>
  <c r="BN141" i="1"/>
  <c r="Y144" i="1"/>
  <c r="Z151" i="1"/>
  <c r="BN151" i="1"/>
  <c r="BP151" i="1"/>
  <c r="Y154" i="1"/>
  <c r="H652" i="1"/>
  <c r="Y167" i="1"/>
  <c r="Z164" i="1"/>
  <c r="BN164" i="1"/>
  <c r="Z176" i="1"/>
  <c r="Z177" i="1" s="1"/>
  <c r="BN176" i="1"/>
  <c r="BP176" i="1"/>
  <c r="Z180" i="1"/>
  <c r="BN180" i="1"/>
  <c r="BP180" i="1"/>
  <c r="Z184" i="1"/>
  <c r="BN184" i="1"/>
  <c r="Z192" i="1"/>
  <c r="BN192" i="1"/>
  <c r="BP192" i="1"/>
  <c r="Z202" i="1"/>
  <c r="BN202" i="1"/>
  <c r="BP202" i="1"/>
  <c r="BP228" i="1"/>
  <c r="Z228" i="1"/>
  <c r="L652" i="1"/>
  <c r="BP248" i="1"/>
  <c r="BN248" i="1"/>
  <c r="Z248" i="1"/>
  <c r="M652" i="1"/>
  <c r="BP265" i="1"/>
  <c r="BN265" i="1"/>
  <c r="Z265" i="1"/>
  <c r="BP283" i="1"/>
  <c r="Z283" i="1"/>
  <c r="BP360" i="1"/>
  <c r="BN360" i="1"/>
  <c r="Z360" i="1"/>
  <c r="Y377" i="1"/>
  <c r="BP374" i="1"/>
  <c r="BN374" i="1"/>
  <c r="Z374" i="1"/>
  <c r="BP389" i="1"/>
  <c r="BN389" i="1"/>
  <c r="Z389" i="1"/>
  <c r="BP408" i="1"/>
  <c r="BN408" i="1"/>
  <c r="Z408" i="1"/>
  <c r="BP420" i="1"/>
  <c r="BN420" i="1"/>
  <c r="Z420" i="1"/>
  <c r="BP438" i="1"/>
  <c r="BN438" i="1"/>
  <c r="Z438" i="1"/>
  <c r="BP454" i="1"/>
  <c r="BN454" i="1"/>
  <c r="Z454" i="1"/>
  <c r="BP208" i="1"/>
  <c r="Z208" i="1"/>
  <c r="BP239" i="1"/>
  <c r="BN239" i="1"/>
  <c r="Z239" i="1"/>
  <c r="BP252" i="1"/>
  <c r="BN252" i="1"/>
  <c r="Z252" i="1"/>
  <c r="BP269" i="1"/>
  <c r="BN269" i="1"/>
  <c r="Z269" i="1"/>
  <c r="Y310" i="1"/>
  <c r="BN307" i="1"/>
  <c r="Z307" i="1"/>
  <c r="T652" i="1"/>
  <c r="Z327" i="1"/>
  <c r="BP368" i="1"/>
  <c r="BN368" i="1"/>
  <c r="Z368" i="1"/>
  <c r="BP383" i="1"/>
  <c r="BN383" i="1"/>
  <c r="Z383" i="1"/>
  <c r="BP400" i="1"/>
  <c r="BN400" i="1"/>
  <c r="Z400" i="1"/>
  <c r="BP412" i="1"/>
  <c r="BN412" i="1"/>
  <c r="Z412" i="1"/>
  <c r="Y431" i="1"/>
  <c r="Y430" i="1"/>
  <c r="BP429" i="1"/>
  <c r="BN429" i="1"/>
  <c r="Z429" i="1"/>
  <c r="Z430" i="1" s="1"/>
  <c r="BP434" i="1"/>
  <c r="BN434" i="1"/>
  <c r="Z434" i="1"/>
  <c r="BP446" i="1"/>
  <c r="BN446" i="1"/>
  <c r="Z446" i="1"/>
  <c r="BP478" i="1"/>
  <c r="BN478" i="1"/>
  <c r="Z478" i="1"/>
  <c r="K652" i="1"/>
  <c r="R652" i="1"/>
  <c r="Y363" i="1"/>
  <c r="Y371" i="1"/>
  <c r="Y378" i="1"/>
  <c r="Y385" i="1"/>
  <c r="Y391" i="1"/>
  <c r="Y402" i="1"/>
  <c r="X652" i="1"/>
  <c r="Z479" i="1"/>
  <c r="BN479" i="1"/>
  <c r="Y485" i="1"/>
  <c r="BP483" i="1"/>
  <c r="BN483" i="1"/>
  <c r="Y502" i="1"/>
  <c r="BP497" i="1"/>
  <c r="BN497" i="1"/>
  <c r="Z497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BP500" i="1"/>
  <c r="BN500" i="1"/>
  <c r="Z500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Z621" i="1" s="1"/>
  <c r="BP619" i="1"/>
  <c r="BN619" i="1"/>
  <c r="Z619" i="1"/>
  <c r="Y486" i="1"/>
  <c r="AA652" i="1"/>
  <c r="Y501" i="1"/>
  <c r="H9" i="1"/>
  <c r="A10" i="1"/>
  <c r="B652" i="1"/>
  <c r="Y26" i="1"/>
  <c r="Y27" i="1"/>
  <c r="BP22" i="1"/>
  <c r="BN22" i="1"/>
  <c r="Z22" i="1"/>
  <c r="F9" i="1"/>
  <c r="J9" i="1"/>
  <c r="X643" i="1"/>
  <c r="X645" i="1" s="1"/>
  <c r="BP24" i="1"/>
  <c r="BN24" i="1"/>
  <c r="Z24" i="1"/>
  <c r="C652" i="1"/>
  <c r="Z36" i="1"/>
  <c r="BN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BN51" i="1"/>
  <c r="Z53" i="1"/>
  <c r="BN53" i="1"/>
  <c r="Z55" i="1"/>
  <c r="BN55" i="1"/>
  <c r="Y58" i="1"/>
  <c r="Z61" i="1"/>
  <c r="BN61" i="1"/>
  <c r="Z63" i="1"/>
  <c r="BN63" i="1"/>
  <c r="Y64" i="1"/>
  <c r="Z67" i="1"/>
  <c r="Z73" i="1" s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BN169" i="1"/>
  <c r="BP169" i="1"/>
  <c r="Y172" i="1"/>
  <c r="I652" i="1"/>
  <c r="Y178" i="1"/>
  <c r="Z181" i="1"/>
  <c r="BN181" i="1"/>
  <c r="Z183" i="1"/>
  <c r="BN183" i="1"/>
  <c r="Z185" i="1"/>
  <c r="BN185" i="1"/>
  <c r="Z187" i="1"/>
  <c r="BN187" i="1"/>
  <c r="Y188" i="1"/>
  <c r="Y195" i="1"/>
  <c r="BN198" i="1"/>
  <c r="Y199" i="1"/>
  <c r="BN206" i="1"/>
  <c r="BN208" i="1"/>
  <c r="Y211" i="1"/>
  <c r="Z214" i="1"/>
  <c r="BN214" i="1"/>
  <c r="Z216" i="1"/>
  <c r="BN216" i="1"/>
  <c r="Z218" i="1"/>
  <c r="BN218" i="1"/>
  <c r="Z220" i="1"/>
  <c r="BN220" i="1"/>
  <c r="Z222" i="1"/>
  <c r="BN222" i="1"/>
  <c r="Y225" i="1"/>
  <c r="Z227" i="1"/>
  <c r="BN227" i="1"/>
  <c r="BP227" i="1"/>
  <c r="Z229" i="1"/>
  <c r="BN229" i="1"/>
  <c r="Y232" i="1"/>
  <c r="Z236" i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Y301" i="1"/>
  <c r="Y305" i="1"/>
  <c r="Z308" i="1"/>
  <c r="Z309" i="1" s="1"/>
  <c r="BN308" i="1"/>
  <c r="Y309" i="1"/>
  <c r="Z313" i="1"/>
  <c r="Z314" i="1" s="1"/>
  <c r="BN313" i="1"/>
  <c r="BP313" i="1"/>
  <c r="Y314" i="1"/>
  <c r="Z317" i="1"/>
  <c r="Z318" i="1" s="1"/>
  <c r="BN317" i="1"/>
  <c r="BP317" i="1"/>
  <c r="Y318" i="1"/>
  <c r="Z321" i="1"/>
  <c r="BN321" i="1"/>
  <c r="BP321" i="1"/>
  <c r="Y324" i="1"/>
  <c r="Z328" i="1"/>
  <c r="Z329" i="1" s="1"/>
  <c r="BN328" i="1"/>
  <c r="Y329" i="1"/>
  <c r="Z332" i="1"/>
  <c r="BN332" i="1"/>
  <c r="BP332" i="1"/>
  <c r="Y335" i="1"/>
  <c r="Y339" i="1"/>
  <c r="Y344" i="1"/>
  <c r="V652" i="1"/>
  <c r="Y356" i="1"/>
  <c r="Z348" i="1"/>
  <c r="BN348" i="1"/>
  <c r="Z350" i="1"/>
  <c r="BN350" i="1"/>
  <c r="Z352" i="1"/>
  <c r="BN352" i="1"/>
  <c r="Z354" i="1"/>
  <c r="BN354" i="1"/>
  <c r="Y355" i="1"/>
  <c r="BP361" i="1"/>
  <c r="BN361" i="1"/>
  <c r="Z361" i="1"/>
  <c r="Y42" i="1"/>
  <c r="Y57" i="1"/>
  <c r="Y96" i="1"/>
  <c r="Y115" i="1"/>
  <c r="Y159" i="1"/>
  <c r="Z193" i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BN228" i="1"/>
  <c r="Z230" i="1"/>
  <c r="BN230" i="1"/>
  <c r="BP235" i="1"/>
  <c r="Y244" i="1"/>
  <c r="Y257" i="1"/>
  <c r="Y274" i="1"/>
  <c r="Y279" i="1"/>
  <c r="BN283" i="1"/>
  <c r="Y286" i="1"/>
  <c r="Z290" i="1"/>
  <c r="BN290" i="1"/>
  <c r="Z292" i="1"/>
  <c r="BN292" i="1"/>
  <c r="Z294" i="1"/>
  <c r="BN294" i="1"/>
  <c r="Y295" i="1"/>
  <c r="BP307" i="1"/>
  <c r="Y315" i="1"/>
  <c r="Z322" i="1"/>
  <c r="BN322" i="1"/>
  <c r="BN327" i="1"/>
  <c r="BP327" i="1"/>
  <c r="Y330" i="1"/>
  <c r="Z333" i="1"/>
  <c r="BN333" i="1"/>
  <c r="Z337" i="1"/>
  <c r="Z338" i="1" s="1"/>
  <c r="BN337" i="1"/>
  <c r="BP337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Z362" i="1"/>
  <c r="BP359" i="1"/>
  <c r="BN359" i="1"/>
  <c r="Z359" i="1"/>
  <c r="Y362" i="1"/>
  <c r="Z365" i="1"/>
  <c r="BN365" i="1"/>
  <c r="BP365" i="1"/>
  <c r="Z367" i="1"/>
  <c r="BN367" i="1"/>
  <c r="Z369" i="1"/>
  <c r="BN369" i="1"/>
  <c r="Y372" i="1"/>
  <c r="Z375" i="1"/>
  <c r="BN375" i="1"/>
  <c r="BP375" i="1"/>
  <c r="Z376" i="1"/>
  <c r="BN376" i="1"/>
  <c r="Z382" i="1"/>
  <c r="Z384" i="1" s="1"/>
  <c r="BN382" i="1"/>
  <c r="BP382" i="1"/>
  <c r="Z388" i="1"/>
  <c r="Z390" i="1" s="1"/>
  <c r="BN388" i="1"/>
  <c r="BP388" i="1"/>
  <c r="W652" i="1"/>
  <c r="Y396" i="1"/>
  <c r="Z399" i="1"/>
  <c r="Z401" i="1" s="1"/>
  <c r="BN399" i="1"/>
  <c r="BP399" i="1"/>
  <c r="Z407" i="1"/>
  <c r="BN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Y422" i="1"/>
  <c r="Z424" i="1"/>
  <c r="BN424" i="1"/>
  <c r="BP424" i="1"/>
  <c r="Z425" i="1"/>
  <c r="BN425" i="1"/>
  <c r="Y426" i="1"/>
  <c r="Y652" i="1"/>
  <c r="Z435" i="1"/>
  <c r="BN435" i="1"/>
  <c r="Z437" i="1"/>
  <c r="BN437" i="1"/>
  <c r="Z439" i="1"/>
  <c r="BN439" i="1"/>
  <c r="Z441" i="1"/>
  <c r="BN441" i="1"/>
  <c r="Y442" i="1"/>
  <c r="Z445" i="1"/>
  <c r="Z447" i="1" s="1"/>
  <c r="BN445" i="1"/>
  <c r="BP445" i="1"/>
  <c r="Y448" i="1"/>
  <c r="Z450" i="1"/>
  <c r="BN450" i="1"/>
  <c r="BP450" i="1"/>
  <c r="Z451" i="1"/>
  <c r="BN451" i="1"/>
  <c r="Z453" i="1"/>
  <c r="BN453" i="1"/>
  <c r="Y456" i="1"/>
  <c r="Z458" i="1"/>
  <c r="Z459" i="1" s="1"/>
  <c r="BN458" i="1"/>
  <c r="BP458" i="1"/>
  <c r="Y459" i="1"/>
  <c r="Z652" i="1"/>
  <c r="Z468" i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81" i="1"/>
  <c r="Z484" i="1"/>
  <c r="Z485" i="1" s="1"/>
  <c r="BN484" i="1"/>
  <c r="BP484" i="1"/>
  <c r="Z488" i="1"/>
  <c r="Z489" i="1" s="1"/>
  <c r="BN488" i="1"/>
  <c r="BP488" i="1"/>
  <c r="Y489" i="1"/>
  <c r="Z493" i="1"/>
  <c r="Z494" i="1" s="1"/>
  <c r="BN493" i="1"/>
  <c r="BP493" i="1"/>
  <c r="Y494" i="1"/>
  <c r="Z498" i="1"/>
  <c r="BN498" i="1"/>
  <c r="BP498" i="1"/>
  <c r="Z499" i="1"/>
  <c r="BN499" i="1"/>
  <c r="BP506" i="1"/>
  <c r="BN506" i="1"/>
  <c r="BP507" i="1"/>
  <c r="BN507" i="1"/>
  <c r="Z507" i="1"/>
  <c r="Z508" i="1" s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BP554" i="1"/>
  <c r="BN554" i="1"/>
  <c r="Z554" i="1"/>
  <c r="BP558" i="1"/>
  <c r="BN558" i="1"/>
  <c r="Z558" i="1"/>
  <c r="AB652" i="1"/>
  <c r="Y417" i="1"/>
  <c r="Y443" i="1"/>
  <c r="Y480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Z545" i="1" s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66" i="1" l="1"/>
  <c r="Z194" i="1"/>
  <c r="Z171" i="1"/>
  <c r="Z64" i="1"/>
  <c r="Z571" i="1"/>
  <c r="Z589" i="1"/>
  <c r="Z560" i="1"/>
  <c r="Z57" i="1"/>
  <c r="Z41" i="1"/>
  <c r="Z501" i="1"/>
  <c r="Z480" i="1"/>
  <c r="Z442" i="1"/>
  <c r="Z416" i="1"/>
  <c r="Z377" i="1"/>
  <c r="Z371" i="1"/>
  <c r="Z210" i="1"/>
  <c r="Z243" i="1"/>
  <c r="Z188" i="1"/>
  <c r="Z606" i="1"/>
  <c r="Z596" i="1"/>
  <c r="Z455" i="1"/>
  <c r="Z426" i="1"/>
  <c r="Z355" i="1"/>
  <c r="Z224" i="1"/>
  <c r="Z334" i="1"/>
  <c r="Z295" i="1"/>
  <c r="Z285" i="1"/>
  <c r="Z273" i="1"/>
  <c r="Z256" i="1"/>
  <c r="Z26" i="1"/>
  <c r="Y644" i="1"/>
  <c r="Y646" i="1"/>
  <c r="Z614" i="1"/>
  <c r="Z538" i="1"/>
  <c r="Z323" i="1"/>
  <c r="Z231" i="1"/>
  <c r="Z166" i="1"/>
  <c r="Z132" i="1"/>
  <c r="Z120" i="1"/>
  <c r="Z114" i="1"/>
  <c r="Z105" i="1"/>
  <c r="Z95" i="1"/>
  <c r="Z88" i="1"/>
  <c r="Y643" i="1"/>
  <c r="Y645" i="1" s="1"/>
  <c r="Y642" i="1"/>
  <c r="Z647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<sst xmlns="http://schemas.openxmlformats.org/spreadsheetml/2006/main" count="3014" uniqueCount="1073">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</sst>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45717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0.5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153</v>
      </c>
      <c r="Y36" s="742">
        <f t="shared" si="0"/>
        <v>162</v>
      </c>
      <c r="Z36" s="36">
        <f>IFERROR(IF(Y36=0,"",ROUNDUP(Y36/H36,0)*0.01898),"")</f>
        <v>0.28470000000000001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159.16249999999999</v>
      </c>
      <c r="BN36" s="64">
        <f t="shared" si="2"/>
        <v>168.52499999999998</v>
      </c>
      <c r="BO36" s="64">
        <f t="shared" si="3"/>
        <v>0.22135416666666666</v>
      </c>
      <c r="BP36" s="64">
        <f t="shared" si="4"/>
        <v>0.23437499999999997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14.166666666666666</v>
      </c>
      <c r="Y41" s="743">
        <f>IFERROR(Y35/H35,"0")+IFERROR(Y36/H36,"0")+IFERROR(Y37/H37,"0")+IFERROR(Y38/H38,"0")+IFERROR(Y39/H39,"0")+IFERROR(Y40/H40,"0")</f>
        <v>14.999999999999998</v>
      </c>
      <c r="Z41" s="743">
        <f>IFERROR(IF(Z35="",0,Z35),"0")+IFERROR(IF(Z36="",0,Z36),"0")+IFERROR(IF(Z37="",0,Z37),"0")+IFERROR(IF(Z38="",0,Z38),"0")+IFERROR(IF(Z39="",0,Z39),"0")+IFERROR(IF(Z40="",0,Z40),"0")</f>
        <v>0.28470000000000001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153</v>
      </c>
      <c r="Y42" s="743">
        <f>IFERROR(SUM(Y35:Y40),"0")</f>
        <v>162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30</v>
      </c>
      <c r="Y54" s="742">
        <f t="shared" si="5"/>
        <v>32</v>
      </c>
      <c r="Z54" s="36">
        <f>IFERROR(IF(Y54=0,"",ROUNDUP(Y54/H54,0)*0.00902),"")</f>
        <v>7.2160000000000002E-2</v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31.574999999999999</v>
      </c>
      <c r="BN54" s="64">
        <f t="shared" si="7"/>
        <v>33.68</v>
      </c>
      <c r="BO54" s="64">
        <f t="shared" si="8"/>
        <v>5.6818181818181823E-2</v>
      </c>
      <c r="BP54" s="64">
        <f t="shared" si="9"/>
        <v>6.0606060606060608E-2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7.5</v>
      </c>
      <c r="Y57" s="743">
        <f>IFERROR(Y50/H50,"0")+IFERROR(Y51/H51,"0")+IFERROR(Y52/H52,"0")+IFERROR(Y53/H53,"0")+IFERROR(Y54/H54,"0")+IFERROR(Y55/H55,"0")+IFERROR(Y56/H56,"0")</f>
        <v>8</v>
      </c>
      <c r="Z57" s="743">
        <f>IFERROR(IF(Z50="",0,Z50),"0")+IFERROR(IF(Z51="",0,Z51),"0")+IFERROR(IF(Z52="",0,Z52),"0")+IFERROR(IF(Z53="",0,Z53),"0")+IFERROR(IF(Z54="",0,Z54),"0")+IFERROR(IF(Z55="",0,Z55),"0")+IFERROR(IF(Z56="",0,Z56),"0")</f>
        <v>7.2160000000000002E-2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30</v>
      </c>
      <c r="Y58" s="743">
        <f>IFERROR(SUM(Y50:Y56),"0")</f>
        <v>32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21</v>
      </c>
      <c r="Y60" s="742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21.845833333333331</v>
      </c>
      <c r="BN60" s="64">
        <f>IFERROR(Y60*I60/H60,"0")</f>
        <v>22.47</v>
      </c>
      <c r="BO60" s="64">
        <f>IFERROR(1/J60*(X60/H60),"0")</f>
        <v>3.0381944444444444E-2</v>
      </c>
      <c r="BP60" s="64">
        <f>IFERROR(1/J60*(Y60/H60),"0")</f>
        <v>3.125E-2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1.9444444444444444</v>
      </c>
      <c r="Y64" s="743">
        <f>IFERROR(Y60/H60,"0")+IFERROR(Y61/H61,"0")+IFERROR(Y62/H62,"0")+IFERROR(Y63/H63,"0")</f>
        <v>2</v>
      </c>
      <c r="Z64" s="743">
        <f>IFERROR(IF(Z60="",0,Z60),"0")+IFERROR(IF(Z61="",0,Z61),"0")+IFERROR(IF(Z62="",0,Z62),"0")+IFERROR(IF(Z63="",0,Z63),"0")</f>
        <v>3.7960000000000001E-2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21</v>
      </c>
      <c r="Y65" s="743">
        <f>IFERROR(SUM(Y60:Y63),"0")</f>
        <v>21.6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200</v>
      </c>
      <c r="Y92" s="742">
        <f>IFERROR(IF(X92="",0,CEILING((X92/$H92),1)*$H92),"")</f>
        <v>205.20000000000002</v>
      </c>
      <c r="Z92" s="36">
        <f>IFERROR(IF(Y92=0,"",ROUNDUP(Y92/H92,0)*0.01898),"")</f>
        <v>0.36062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208.05555555555554</v>
      </c>
      <c r="BN92" s="64">
        <f>IFERROR(Y92*I92/H92,"0")</f>
        <v>213.46499999999997</v>
      </c>
      <c r="BO92" s="64">
        <f>IFERROR(1/J92*(X92/H92),"0")</f>
        <v>0.28935185185185186</v>
      </c>
      <c r="BP92" s="64">
        <f>IFERROR(1/J92*(Y92/H92),"0")</f>
        <v>0.296875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40</v>
      </c>
      <c r="Y94" s="742">
        <f>IFERROR(IF(X94="",0,CEILING((X94/$H94),1)*$H94),"")</f>
        <v>40.5</v>
      </c>
      <c r="Z94" s="36">
        <f>IFERROR(IF(Y94=0,"",ROUNDUP(Y94/H94,0)*0.00902),"")</f>
        <v>8.1180000000000002E-2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41.866666666666667</v>
      </c>
      <c r="BN94" s="64">
        <f>IFERROR(Y94*I94/H94,"0")</f>
        <v>42.39</v>
      </c>
      <c r="BO94" s="64">
        <f>IFERROR(1/J94*(X94/H94),"0")</f>
        <v>6.7340067340067339E-2</v>
      </c>
      <c r="BP94" s="64">
        <f>IFERROR(1/J94*(Y94/H94),"0")</f>
        <v>6.8181818181818177E-2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27.407407407407408</v>
      </c>
      <c r="Y95" s="743">
        <f>IFERROR(Y92/H92,"0")+IFERROR(Y93/H93,"0")+IFERROR(Y94/H94,"0")</f>
        <v>28</v>
      </c>
      <c r="Z95" s="743">
        <f>IFERROR(IF(Z92="",0,Z92),"0")+IFERROR(IF(Z93="",0,Z93),"0")+IFERROR(IF(Z94="",0,Z94),"0")</f>
        <v>0.44179999999999997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240</v>
      </c>
      <c r="Y96" s="743">
        <f>IFERROR(SUM(Y92:Y94),"0")</f>
        <v>245.70000000000002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51</v>
      </c>
      <c r="Y100" s="742">
        <f t="shared" si="20"/>
        <v>51.300000000000004</v>
      </c>
      <c r="Z100" s="36">
        <f>IFERROR(IF(Y100=0,"",ROUNDUP(Y100/H100,0)*0.00651),"")</f>
        <v>0.12369000000000001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55.759999999999991</v>
      </c>
      <c r="BN100" s="64">
        <f t="shared" si="22"/>
        <v>56.088000000000001</v>
      </c>
      <c r="BO100" s="64">
        <f t="shared" si="23"/>
        <v>0.10378510378510379</v>
      </c>
      <c r="BP100" s="64">
        <f t="shared" si="24"/>
        <v>0.1043956043956044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9</v>
      </c>
      <c r="Y103" s="742">
        <f t="shared" si="20"/>
        <v>10.8</v>
      </c>
      <c r="Z103" s="36">
        <f>IFERROR(IF(Y103=0,"",ROUNDUP(Y103/H103,0)*0.00902),"")</f>
        <v>3.6080000000000001E-2</v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9.9599999999999991</v>
      </c>
      <c r="BN103" s="64">
        <f t="shared" si="22"/>
        <v>11.952</v>
      </c>
      <c r="BO103" s="64">
        <f t="shared" si="23"/>
        <v>2.5252525252525252E-2</v>
      </c>
      <c r="BP103" s="64">
        <f t="shared" si="24"/>
        <v>3.0303030303030304E-2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22.222222222222221</v>
      </c>
      <c r="Y105" s="743">
        <f>IFERROR(Y98/H98,"0")+IFERROR(Y99/H99,"0")+IFERROR(Y100/H100,"0")+IFERROR(Y101/H101,"0")+IFERROR(Y102/H102,"0")+IFERROR(Y103/H103,"0")+IFERROR(Y104/H104,"0")</f>
        <v>23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0.15977000000000002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60</v>
      </c>
      <c r="Y106" s="743">
        <f>IFERROR(SUM(Y98:Y104),"0")</f>
        <v>62.100000000000009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94</v>
      </c>
      <c r="Y110" s="742">
        <f>IFERROR(IF(X110="",0,CEILING((X110/$H110),1)*$H110),"")</f>
        <v>100.8</v>
      </c>
      <c r="Z110" s="36">
        <f>IFERROR(IF(Y110=0,"",ROUNDUP(Y110/H110,0)*0.01898),"")</f>
        <v>0.17082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97.650892857142864</v>
      </c>
      <c r="BN110" s="64">
        <f>IFERROR(Y110*I110/H110,"0")</f>
        <v>104.715</v>
      </c>
      <c r="BO110" s="64">
        <f>IFERROR(1/J110*(X110/H110),"0")</f>
        <v>0.13113839285714288</v>
      </c>
      <c r="BP110" s="64">
        <f>IFERROR(1/J110*(Y110/H110),"0")</f>
        <v>0.140625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6</v>
      </c>
      <c r="Y112" s="742">
        <f>IFERROR(IF(X112="",0,CEILING((X112/$H112),1)*$H112),"")</f>
        <v>9</v>
      </c>
      <c r="Z112" s="36">
        <f>IFERROR(IF(Y112=0,"",ROUNDUP(Y112/H112,0)*0.00902),"")</f>
        <v>1.804E-2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6.2799999999999994</v>
      </c>
      <c r="BN112" s="64">
        <f>IFERROR(Y112*I112/H112,"0")</f>
        <v>9.42</v>
      </c>
      <c r="BO112" s="64">
        <f>IFERROR(1/J112*(X112/H112),"0")</f>
        <v>1.01010101010101E-2</v>
      </c>
      <c r="BP112" s="64">
        <f>IFERROR(1/J112*(Y112/H112),"0")</f>
        <v>1.5151515151515152E-2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9.7261904761904781</v>
      </c>
      <c r="Y114" s="743">
        <f>IFERROR(Y109/H109,"0")+IFERROR(Y110/H110,"0")+IFERROR(Y111/H111,"0")+IFERROR(Y112/H112,"0")+IFERROR(Y113/H113,"0")</f>
        <v>11</v>
      </c>
      <c r="Z114" s="743">
        <f>IFERROR(IF(Z109="",0,Z109),"0")+IFERROR(IF(Z110="",0,Z110),"0")+IFERROR(IF(Z111="",0,Z111),"0")+IFERROR(IF(Z112="",0,Z112),"0")+IFERROR(IF(Z113="",0,Z113),"0")</f>
        <v>0.18886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100</v>
      </c>
      <c r="Y115" s="743">
        <f>IFERROR(SUM(Y109:Y113),"0")</f>
        <v>109.8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5</v>
      </c>
      <c r="Y117" s="742">
        <f>IFERROR(IF(X117="",0,CEILING((X117/$H117),1)*$H117),"")</f>
        <v>10.8</v>
      </c>
      <c r="Z117" s="36">
        <f>IFERROR(IF(Y117=0,"",ROUNDUP(Y117/H117,0)*0.01898),"")</f>
        <v>1.898E-2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5.2013888888888884</v>
      </c>
      <c r="BN117" s="64">
        <f>IFERROR(Y117*I117/H117,"0")</f>
        <v>11.234999999999999</v>
      </c>
      <c r="BO117" s="64">
        <f>IFERROR(1/J117*(X117/H117),"0")</f>
        <v>7.2337962962962955E-3</v>
      </c>
      <c r="BP117" s="64">
        <f>IFERROR(1/J117*(Y117/H117),"0")</f>
        <v>1.5625E-2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20</v>
      </c>
      <c r="Y119" s="742">
        <f>IFERROR(IF(X119="",0,CEILING((X119/$H119),1)*$H119),"")</f>
        <v>21.599999999999998</v>
      </c>
      <c r="Z119" s="36">
        <f>IFERROR(IF(Y119=0,"",ROUNDUP(Y119/H119,0)*0.00651),"")</f>
        <v>5.8590000000000003E-2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21.5</v>
      </c>
      <c r="BN119" s="64">
        <f>IFERROR(Y119*I119/H119,"0")</f>
        <v>23.22</v>
      </c>
      <c r="BO119" s="64">
        <f>IFERROR(1/J119*(X119/H119),"0")</f>
        <v>4.5787545787545791E-2</v>
      </c>
      <c r="BP119" s="64">
        <f>IFERROR(1/J119*(Y119/H119),"0")</f>
        <v>4.9450549450549455E-2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8.7962962962962976</v>
      </c>
      <c r="Y120" s="743">
        <f>IFERROR(Y117/H117,"0")+IFERROR(Y118/H118,"0")+IFERROR(Y119/H119,"0")</f>
        <v>10</v>
      </c>
      <c r="Z120" s="743">
        <f>IFERROR(IF(Z117="",0,Z117),"0")+IFERROR(IF(Z118="",0,Z118),"0")+IFERROR(IF(Z119="",0,Z119),"0")</f>
        <v>7.757E-2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25</v>
      </c>
      <c r="Y121" s="743">
        <f>IFERROR(SUM(Y117:Y119),"0")</f>
        <v>32.4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79</v>
      </c>
      <c r="Y123" s="742">
        <f t="shared" ref="Y123:Y131" si="25">IFERROR(IF(X123="",0,CEILING((X123/$H123),1)*$H123),"")</f>
        <v>84</v>
      </c>
      <c r="Z123" s="36">
        <f>IFERROR(IF(Y123=0,"",ROUNDUP(Y123/H123,0)*0.01898),"")</f>
        <v>0.1898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83.824642857142862</v>
      </c>
      <c r="BN123" s="64">
        <f t="shared" ref="BN123:BN131" si="27">IFERROR(Y123*I123/H123,"0")</f>
        <v>89.13</v>
      </c>
      <c r="BO123" s="64">
        <f t="shared" ref="BO123:BO131" si="28">IFERROR(1/J123*(X123/H123),"0")</f>
        <v>0.14694940476190477</v>
      </c>
      <c r="BP123" s="64">
        <f t="shared" ref="BP123:BP131" si="29">IFERROR(1/J123*(Y123/H123),"0")</f>
        <v>0.15625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10</v>
      </c>
      <c r="Y129" s="742">
        <f t="shared" si="25"/>
        <v>10.8</v>
      </c>
      <c r="Z129" s="36">
        <f t="shared" si="30"/>
        <v>2.6040000000000001E-2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10.933333333333332</v>
      </c>
      <c r="BN129" s="64">
        <f t="shared" si="27"/>
        <v>11.808</v>
      </c>
      <c r="BO129" s="64">
        <f t="shared" si="28"/>
        <v>2.0350020350020349E-2</v>
      </c>
      <c r="BP129" s="64">
        <f t="shared" si="29"/>
        <v>2.197802197802198E-2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13.108465608465607</v>
      </c>
      <c r="Y132" s="743">
        <f>IFERROR(Y123/H123,"0")+IFERROR(Y124/H124,"0")+IFERROR(Y125/H125,"0")+IFERROR(Y126/H126,"0")+IFERROR(Y127/H127,"0")+IFERROR(Y128/H128,"0")+IFERROR(Y129/H129,"0")+IFERROR(Y130/H130,"0")+IFERROR(Y131/H131,"0")</f>
        <v>14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0.21584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89</v>
      </c>
      <c r="Y133" s="743">
        <f>IFERROR(SUM(Y123:Y131),"0")</f>
        <v>94.8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7</v>
      </c>
      <c r="Y176" s="742">
        <f>IFERROR(IF(X176="",0,CEILING((X176/$H176),1)*$H176),"")</f>
        <v>7.92</v>
      </c>
      <c r="Z176" s="36">
        <f>IFERROR(IF(Y176=0,"",ROUNDUP(Y176/H176,0)*0.00502),"")</f>
        <v>2.0080000000000001E-2</v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7.3535353535353538</v>
      </c>
      <c r="BN176" s="64">
        <f>IFERROR(Y176*I176/H176,"0")</f>
        <v>8.32</v>
      </c>
      <c r="BO176" s="64">
        <f>IFERROR(1/J176*(X176/H176),"0")</f>
        <v>1.5108348441681777E-2</v>
      </c>
      <c r="BP176" s="64">
        <f>IFERROR(1/J176*(Y176/H176),"0")</f>
        <v>1.7094017094017096E-2</v>
      </c>
    </row>
    <row r="177" spans="1:68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3.5353535353535355</v>
      </c>
      <c r="Y177" s="743">
        <f>IFERROR(Y176/H176,"0")</f>
        <v>4</v>
      </c>
      <c r="Z177" s="743">
        <f>IFERROR(IF(Z176="",0,Z176),"0")</f>
        <v>2.0080000000000001E-2</v>
      </c>
      <c r="AA177" s="744"/>
      <c r="AB177" s="744"/>
      <c r="AC177" s="744"/>
    </row>
    <row r="178" spans="1:68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7</v>
      </c>
      <c r="Y178" s="743">
        <f>IFERROR(SUM(Y176:Y176),"0")</f>
        <v>7.92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17</v>
      </c>
      <c r="Y183" s="742">
        <f t="shared" si="31"/>
        <v>18.900000000000002</v>
      </c>
      <c r="Z183" s="36">
        <f>IFERROR(IF(Y183=0,"",ROUNDUP(Y183/H183,0)*0.00502),"")</f>
        <v>4.5179999999999998E-2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18.05238095238095</v>
      </c>
      <c r="BN183" s="64">
        <f t="shared" si="33"/>
        <v>20.07</v>
      </c>
      <c r="BO183" s="64">
        <f t="shared" si="34"/>
        <v>3.4595034595034595E-2</v>
      </c>
      <c r="BP183" s="64">
        <f t="shared" si="35"/>
        <v>3.8461538461538464E-2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35</v>
      </c>
      <c r="Y185" s="742">
        <f t="shared" si="31"/>
        <v>35.700000000000003</v>
      </c>
      <c r="Z185" s="36">
        <f>IFERROR(IF(Y185=0,"",ROUNDUP(Y185/H185,0)*0.00502),"")</f>
        <v>8.5339999999999999E-2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36.666666666666664</v>
      </c>
      <c r="BN185" s="64">
        <f t="shared" si="33"/>
        <v>37.4</v>
      </c>
      <c r="BO185" s="64">
        <f t="shared" si="34"/>
        <v>7.1225071225071226E-2</v>
      </c>
      <c r="BP185" s="64">
        <f t="shared" si="35"/>
        <v>7.2649572649572655E-2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24.761904761904759</v>
      </c>
      <c r="Y188" s="743">
        <f>IFERROR(Y180/H180,"0")+IFERROR(Y181/H181,"0")+IFERROR(Y182/H182,"0")+IFERROR(Y183/H183,"0")+IFERROR(Y184/H184,"0")+IFERROR(Y185/H185,"0")+IFERROR(Y186/H186,"0")+IFERROR(Y187/H187,"0")</f>
        <v>26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0.13052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52</v>
      </c>
      <c r="Y189" s="743">
        <f>IFERROR(SUM(Y180:Y187),"0")</f>
        <v>54.600000000000009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8</v>
      </c>
      <c r="Y206" s="742">
        <f t="shared" si="36"/>
        <v>9</v>
      </c>
      <c r="Z206" s="36">
        <f>IFERROR(IF(Y206=0,"",ROUNDUP(Y206/H206,0)*0.00502),"")</f>
        <v>2.5100000000000001E-2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8.5777777777777775</v>
      </c>
      <c r="BN206" s="64">
        <f t="shared" si="38"/>
        <v>9.65</v>
      </c>
      <c r="BO206" s="64">
        <f t="shared" si="39"/>
        <v>1.8993352326685663E-2</v>
      </c>
      <c r="BP206" s="64">
        <f t="shared" si="40"/>
        <v>2.1367521367521368E-2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11</v>
      </c>
      <c r="Y207" s="742">
        <f t="shared" si="36"/>
        <v>12.6</v>
      </c>
      <c r="Z207" s="36">
        <f>IFERROR(IF(Y207=0,"",ROUNDUP(Y207/H207,0)*0.00502),"")</f>
        <v>3.5140000000000005E-2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11.611111111111111</v>
      </c>
      <c r="BN207" s="64">
        <f t="shared" si="38"/>
        <v>13.299999999999999</v>
      </c>
      <c r="BO207" s="64">
        <f t="shared" si="39"/>
        <v>2.6115859449192782E-2</v>
      </c>
      <c r="BP207" s="64">
        <f t="shared" si="40"/>
        <v>2.9914529914529919E-2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1</v>
      </c>
      <c r="Y209" s="742">
        <f t="shared" si="36"/>
        <v>1.8</v>
      </c>
      <c r="Z209" s="36">
        <f>IFERROR(IF(Y209=0,"",ROUNDUP(Y209/H209,0)*0.00502),"")</f>
        <v>5.0200000000000002E-3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1.0555555555555556</v>
      </c>
      <c r="BN209" s="64">
        <f t="shared" si="38"/>
        <v>1.9</v>
      </c>
      <c r="BO209" s="64">
        <f t="shared" si="39"/>
        <v>2.3741690408357078E-3</v>
      </c>
      <c r="BP209" s="64">
        <f t="shared" si="40"/>
        <v>4.2735042735042739E-3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11.111111111111111</v>
      </c>
      <c r="Y210" s="743">
        <f>IFERROR(Y202/H202,"0")+IFERROR(Y203/H203,"0")+IFERROR(Y204/H204,"0")+IFERROR(Y205/H205,"0")+IFERROR(Y206/H206,"0")+IFERROR(Y207/H207,"0")+IFERROR(Y208/H208,"0")+IFERROR(Y209/H209,"0")</f>
        <v>13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6.5259999999999999E-2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20</v>
      </c>
      <c r="Y211" s="743">
        <f>IFERROR(SUM(Y202:Y209),"0")</f>
        <v>23.400000000000002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170</v>
      </c>
      <c r="Y217" s="742">
        <f t="shared" si="41"/>
        <v>170.4</v>
      </c>
      <c r="Z217" s="36">
        <f t="shared" ref="Z217:Z223" si="46">IFERROR(IF(Y217=0,"",ROUNDUP(Y217/H217,0)*0.00651),"")</f>
        <v>0.46221000000000001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189.125</v>
      </c>
      <c r="BN217" s="64">
        <f t="shared" si="43"/>
        <v>189.57000000000002</v>
      </c>
      <c r="BO217" s="64">
        <f t="shared" si="44"/>
        <v>0.38919413919413925</v>
      </c>
      <c r="BP217" s="64">
        <f t="shared" si="45"/>
        <v>0.39010989010989017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82</v>
      </c>
      <c r="Y219" s="742">
        <f t="shared" si="41"/>
        <v>84</v>
      </c>
      <c r="Z219" s="36">
        <f t="shared" si="46"/>
        <v>0.22785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90.61</v>
      </c>
      <c r="BN219" s="64">
        <f t="shared" si="43"/>
        <v>92.820000000000007</v>
      </c>
      <c r="BO219" s="64">
        <f t="shared" si="44"/>
        <v>0.18772893772893776</v>
      </c>
      <c r="BP219" s="64">
        <f t="shared" si="45"/>
        <v>0.19230769230769232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16</v>
      </c>
      <c r="Y220" s="742">
        <f t="shared" si="41"/>
        <v>16.8</v>
      </c>
      <c r="Z220" s="36">
        <f t="shared" si="46"/>
        <v>4.5569999999999999E-2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17.680000000000003</v>
      </c>
      <c r="BN220" s="64">
        <f t="shared" si="43"/>
        <v>18.564000000000004</v>
      </c>
      <c r="BO220" s="64">
        <f t="shared" si="44"/>
        <v>3.6630036630036632E-2</v>
      </c>
      <c r="BP220" s="64">
        <f t="shared" si="45"/>
        <v>3.8461538461538471E-2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157</v>
      </c>
      <c r="Y222" s="742">
        <f t="shared" si="41"/>
        <v>158.4</v>
      </c>
      <c r="Z222" s="36">
        <f t="shared" si="46"/>
        <v>0.42965999999999999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173.48500000000001</v>
      </c>
      <c r="BN222" s="64">
        <f t="shared" si="43"/>
        <v>175.03200000000004</v>
      </c>
      <c r="BO222" s="64">
        <f t="shared" si="44"/>
        <v>0.35943223443223449</v>
      </c>
      <c r="BP222" s="64">
        <f t="shared" si="45"/>
        <v>0.36263736263736268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65</v>
      </c>
      <c r="Y223" s="742">
        <f t="shared" si="41"/>
        <v>67.2</v>
      </c>
      <c r="Z223" s="36">
        <f t="shared" si="46"/>
        <v>0.18228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71.987499999999997</v>
      </c>
      <c r="BN223" s="64">
        <f t="shared" si="43"/>
        <v>74.424000000000007</v>
      </c>
      <c r="BO223" s="64">
        <f t="shared" si="44"/>
        <v>0.14880952380952384</v>
      </c>
      <c r="BP223" s="64">
        <f t="shared" si="45"/>
        <v>0.15384615384615388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204.16666666666671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207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1.3475699999999999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490</v>
      </c>
      <c r="Y225" s="743">
        <f>IFERROR(SUM(Y213:Y223),"0")</f>
        <v>496.8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7</v>
      </c>
      <c r="Y229" s="742">
        <f>IFERROR(IF(X229="",0,CEILING((X229/$H229),1)*$H229),"")</f>
        <v>7.1999999999999993</v>
      </c>
      <c r="Z229" s="36">
        <f>IFERROR(IF(Y229=0,"",ROUNDUP(Y229/H229,0)*0.00651),"")</f>
        <v>1.9529999999999999E-2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7.7350000000000003</v>
      </c>
      <c r="BN229" s="64">
        <f>IFERROR(Y229*I229/H229,"0")</f>
        <v>7.9560000000000004</v>
      </c>
      <c r="BO229" s="64">
        <f>IFERROR(1/J229*(X229/H229),"0")</f>
        <v>1.6025641025641028E-2</v>
      </c>
      <c r="BP229" s="64">
        <f>IFERROR(1/J229*(Y229/H229),"0")</f>
        <v>1.6483516483516484E-2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2.916666666666667</v>
      </c>
      <c r="Y231" s="743">
        <f>IFERROR(Y227/H227,"0")+IFERROR(Y228/H228,"0")+IFERROR(Y229/H229,"0")+IFERROR(Y230/H230,"0")</f>
        <v>3</v>
      </c>
      <c r="Z231" s="743">
        <f>IFERROR(IF(Z227="",0,Z227),"0")+IFERROR(IF(Z228="",0,Z228),"0")+IFERROR(IF(Z229="",0,Z229),"0")+IFERROR(IF(Z230="",0,Z230),"0")</f>
        <v>1.9529999999999999E-2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7</v>
      </c>
      <c r="Y232" s="743">
        <f>IFERROR(SUM(Y227:Y230),"0")</f>
        <v>7.1999999999999993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31</v>
      </c>
      <c r="Y292" s="742">
        <f t="shared" si="62"/>
        <v>31.2</v>
      </c>
      <c r="Z292" s="36">
        <f>IFERROR(IF(Y292=0,"",ROUNDUP(Y292/H292,0)*0.00651),"")</f>
        <v>8.4629999999999997E-2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34.255000000000003</v>
      </c>
      <c r="BN292" s="64">
        <f t="shared" si="64"/>
        <v>34.476000000000006</v>
      </c>
      <c r="BO292" s="64">
        <f t="shared" si="65"/>
        <v>7.0970695970695982E-2</v>
      </c>
      <c r="BP292" s="64">
        <f t="shared" si="66"/>
        <v>7.1428571428571438E-2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10</v>
      </c>
      <c r="Y293" s="742">
        <f t="shared" si="62"/>
        <v>12</v>
      </c>
      <c r="Z293" s="36">
        <f>IFERROR(IF(Y293=0,"",ROUNDUP(Y293/H293,0)*0.00651),"")</f>
        <v>3.2550000000000003E-2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10.75</v>
      </c>
      <c r="BN293" s="64">
        <f t="shared" si="64"/>
        <v>12.9</v>
      </c>
      <c r="BO293" s="64">
        <f t="shared" si="65"/>
        <v>2.2893772893772896E-2</v>
      </c>
      <c r="BP293" s="64">
        <f t="shared" si="66"/>
        <v>2.7472527472527476E-2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17.083333333333336</v>
      </c>
      <c r="Y295" s="743">
        <f>IFERROR(Y289/H289,"0")+IFERROR(Y290/H290,"0")+IFERROR(Y291/H291,"0")+IFERROR(Y292/H292,"0")+IFERROR(Y293/H293,"0")+IFERROR(Y294/H294,"0")</f>
        <v>18</v>
      </c>
      <c r="Z295" s="743">
        <f>IFERROR(IF(Z289="",0,Z289),"0")+IFERROR(IF(Z290="",0,Z290),"0")+IFERROR(IF(Z291="",0,Z291),"0")+IFERROR(IF(Z292="",0,Z292),"0")+IFERROR(IF(Z293="",0,Z293),"0")+IFERROR(IF(Z294="",0,Z294),"0")</f>
        <v>0.11718000000000001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41</v>
      </c>
      <c r="Y296" s="743">
        <f>IFERROR(SUM(Y289:Y294),"0")</f>
        <v>43.2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504</v>
      </c>
      <c r="Y406" s="742">
        <f t="shared" ref="Y406:Y415" si="77">IFERROR(IF(X406="",0,CEILING((X406/$H406),1)*$H406),"")</f>
        <v>510</v>
      </c>
      <c r="Z406" s="36">
        <f>IFERROR(IF(Y406=0,"",ROUNDUP(Y406/H406,0)*0.02175),"")</f>
        <v>0.73949999999999994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520.12800000000004</v>
      </c>
      <c r="BN406" s="64">
        <f t="shared" ref="BN406:BN415" si="79">IFERROR(Y406*I406/H406,"0")</f>
        <v>526.32000000000005</v>
      </c>
      <c r="BO406" s="64">
        <f t="shared" ref="BO406:BO415" si="80">IFERROR(1/J406*(X406/H406),"0")</f>
        <v>0.7</v>
      </c>
      <c r="BP406" s="64">
        <f t="shared" ref="BP406:BP415" si="81">IFERROR(1/J406*(Y406/H406),"0")</f>
        <v>0.70833333333333326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394</v>
      </c>
      <c r="Y408" s="742">
        <f t="shared" si="77"/>
        <v>405</v>
      </c>
      <c r="Z408" s="36">
        <f>IFERROR(IF(Y408=0,"",ROUNDUP(Y408/H408,0)*0.02175),"")</f>
        <v>0.58724999999999994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406.608</v>
      </c>
      <c r="BN408" s="64">
        <f t="shared" si="79"/>
        <v>417.96000000000004</v>
      </c>
      <c r="BO408" s="64">
        <f t="shared" si="80"/>
        <v>0.54722222222222217</v>
      </c>
      <c r="BP408" s="64">
        <f t="shared" si="81"/>
        <v>0.5625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59.866666666666667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61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1.3267499999999999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898</v>
      </c>
      <c r="Y417" s="743">
        <f>IFERROR(SUM(Y406:Y415),"0")</f>
        <v>915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699</v>
      </c>
      <c r="Y419" s="742">
        <f>IFERROR(IF(X419="",0,CEILING((X419/$H419),1)*$H419),"")</f>
        <v>705</v>
      </c>
      <c r="Z419" s="36">
        <f>IFERROR(IF(Y419=0,"",ROUNDUP(Y419/H419,0)*0.02175),"")</f>
        <v>1.0222499999999999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721.36800000000005</v>
      </c>
      <c r="BN419" s="64">
        <f>IFERROR(Y419*I419/H419,"0")</f>
        <v>727.56</v>
      </c>
      <c r="BO419" s="64">
        <f>IFERROR(1/J419*(X419/H419),"0")</f>
        <v>0.97083333333333333</v>
      </c>
      <c r="BP419" s="64">
        <f>IFERROR(1/J419*(Y419/H419),"0")</f>
        <v>0.97916666666666663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46.6</v>
      </c>
      <c r="Y421" s="743">
        <f>IFERROR(Y419/H419,"0")+IFERROR(Y420/H420,"0")</f>
        <v>47</v>
      </c>
      <c r="Z421" s="743">
        <f>IFERROR(IF(Z419="",0,Z419),"0")+IFERROR(IF(Z420="",0,Z420),"0")</f>
        <v>1.0222499999999999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699</v>
      </c>
      <c r="Y422" s="743">
        <f>IFERROR(SUM(Y419:Y420),"0")</f>
        <v>705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14</v>
      </c>
      <c r="Y425" s="742">
        <f>IFERROR(IF(X425="",0,CEILING((X425/$H425),1)*$H425),"")</f>
        <v>18</v>
      </c>
      <c r="Z425" s="36">
        <f>IFERROR(IF(Y425=0,"",ROUNDUP(Y425/H425,0)*0.01898),"")</f>
        <v>3.7960000000000001E-2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14.807333333333332</v>
      </c>
      <c r="BN425" s="64">
        <f>IFERROR(Y425*I425/H425,"0")</f>
        <v>19.038</v>
      </c>
      <c r="BO425" s="64">
        <f>IFERROR(1/J425*(X425/H425),"0")</f>
        <v>2.4305555555555556E-2</v>
      </c>
      <c r="BP425" s="64">
        <f>IFERROR(1/J425*(Y425/H425),"0")</f>
        <v>3.125E-2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1.5555555555555556</v>
      </c>
      <c r="Y426" s="743">
        <f>IFERROR(Y424/H424,"0")+IFERROR(Y425/H425,"0")</f>
        <v>2</v>
      </c>
      <c r="Z426" s="743">
        <f>IFERROR(IF(Z424="",0,Z424),"0")+IFERROR(IF(Z425="",0,Z425),"0")</f>
        <v>3.7960000000000001E-2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14</v>
      </c>
      <c r="Y427" s="743">
        <f>IFERROR(SUM(Y424:Y425),"0")</f>
        <v>18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38</v>
      </c>
      <c r="Y429" s="742">
        <f>IFERROR(IF(X429="",0,CEILING((X429/$H429),1)*$H429),"")</f>
        <v>45</v>
      </c>
      <c r="Z429" s="36">
        <f>IFERROR(IF(Y429=0,"",ROUNDUP(Y429/H429,0)*0.01898),"")</f>
        <v>9.4899999999999998E-2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40.191333333333333</v>
      </c>
      <c r="BN429" s="64">
        <f>IFERROR(Y429*I429/H429,"0")</f>
        <v>47.594999999999999</v>
      </c>
      <c r="BO429" s="64">
        <f>IFERROR(1/J429*(X429/H429),"0")</f>
        <v>6.5972222222222224E-2</v>
      </c>
      <c r="BP429" s="64">
        <f>IFERROR(1/J429*(Y429/H429),"0")</f>
        <v>7.8125E-2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4.2222222222222223</v>
      </c>
      <c r="Y430" s="743">
        <f>IFERROR(Y429/H429,"0")</f>
        <v>5</v>
      </c>
      <c r="Z430" s="743">
        <f>IFERROR(IF(Z429="",0,Z429),"0")</f>
        <v>9.4899999999999998E-2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38</v>
      </c>
      <c r="Y431" s="743">
        <f>IFERROR(SUM(Y429:Y429),"0")</f>
        <v>45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283</v>
      </c>
      <c r="Y450" s="742">
        <f>IFERROR(IF(X450="",0,CEILING((X450/$H450),1)*$H450),"")</f>
        <v>288</v>
      </c>
      <c r="Z450" s="36">
        <f>IFERROR(IF(Y450=0,"",ROUNDUP(Y450/H450,0)*0.01898),"")</f>
        <v>0.60736000000000001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299.31966666666665</v>
      </c>
      <c r="BN450" s="64">
        <f>IFERROR(Y450*I450/H450,"0")</f>
        <v>304.608</v>
      </c>
      <c r="BO450" s="64">
        <f>IFERROR(1/J450*(X450/H450),"0")</f>
        <v>0.49131944444444442</v>
      </c>
      <c r="BP450" s="64">
        <f>IFERROR(1/J450*(Y450/H450),"0")</f>
        <v>0.5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31.444444444444443</v>
      </c>
      <c r="Y455" s="743">
        <f>IFERROR(Y450/H450,"0")+IFERROR(Y451/H451,"0")+IFERROR(Y452/H452,"0")+IFERROR(Y453/H453,"0")+IFERROR(Y454/H454,"0")</f>
        <v>32</v>
      </c>
      <c r="Z455" s="743">
        <f>IFERROR(IF(Z450="",0,Z450),"0")+IFERROR(IF(Z451="",0,Z451),"0")+IFERROR(IF(Z452="",0,Z452),"0")+IFERROR(IF(Z453="",0,Z453),"0")+IFERROR(IF(Z454="",0,Z454),"0")</f>
        <v>0.60736000000000001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283</v>
      </c>
      <c r="Y456" s="743">
        <f>IFERROR(SUM(Y450:Y454),"0")</f>
        <v>288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103</v>
      </c>
      <c r="Y497" s="742">
        <f>IFERROR(IF(X497="",0,CEILING((X497/$H497),1)*$H497),"")</f>
        <v>108</v>
      </c>
      <c r="Z497" s="36">
        <f>IFERROR(IF(Y497=0,"",ROUNDUP(Y497/H497,0)*0.00902),"")</f>
        <v>0.1804</v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107.00555555555556</v>
      </c>
      <c r="BN497" s="64">
        <f>IFERROR(Y497*I497/H497,"0")</f>
        <v>112.19999999999999</v>
      </c>
      <c r="BO497" s="64">
        <f>IFERROR(1/J497*(X497/H497),"0")</f>
        <v>0.14450056116722781</v>
      </c>
      <c r="BP497" s="64">
        <f>IFERROR(1/J497*(Y497/H497),"0")</f>
        <v>0.15151515151515152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19.074074074074073</v>
      </c>
      <c r="Y501" s="743">
        <f>IFERROR(Y497/H497,"0")+IFERROR(Y498/H498,"0")+IFERROR(Y499/H499,"0")+IFERROR(Y500/H500,"0")</f>
        <v>20</v>
      </c>
      <c r="Z501" s="743">
        <f>IFERROR(IF(Z497="",0,Z497),"0")+IFERROR(IF(Z498="",0,Z498),"0")+IFERROR(IF(Z499="",0,Z499),"0")+IFERROR(IF(Z500="",0,Z500),"0")</f>
        <v>0.1804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103</v>
      </c>
      <c r="Y502" s="743">
        <f>IFERROR(SUM(Y497:Y500),"0")</f>
        <v>108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22</v>
      </c>
      <c r="Y523" s="742">
        <f t="shared" si="93"/>
        <v>26.400000000000002</v>
      </c>
      <c r="Z523" s="36">
        <f t="shared" si="94"/>
        <v>5.9799999999999999E-2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23.5</v>
      </c>
      <c r="BN523" s="64">
        <f t="shared" si="96"/>
        <v>28.200000000000003</v>
      </c>
      <c r="BO523" s="64">
        <f t="shared" si="97"/>
        <v>4.0064102564102561E-2</v>
      </c>
      <c r="BP523" s="64">
        <f t="shared" si="98"/>
        <v>4.807692307692308E-2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116</v>
      </c>
      <c r="Y525" s="742">
        <f t="shared" si="93"/>
        <v>116.16000000000001</v>
      </c>
      <c r="Z525" s="36">
        <f t="shared" si="94"/>
        <v>0.26312000000000002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123.90909090909091</v>
      </c>
      <c r="BN525" s="64">
        <f t="shared" si="96"/>
        <v>124.08000000000001</v>
      </c>
      <c r="BO525" s="64">
        <f t="shared" si="97"/>
        <v>0.21124708624708624</v>
      </c>
      <c r="BP525" s="64">
        <f t="shared" si="98"/>
        <v>0.21153846153846156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102</v>
      </c>
      <c r="Y527" s="742">
        <f t="shared" si="93"/>
        <v>105.60000000000001</v>
      </c>
      <c r="Z527" s="36">
        <f t="shared" si="94"/>
        <v>0.2392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108.95454545454544</v>
      </c>
      <c r="BN527" s="64">
        <f t="shared" si="96"/>
        <v>112.80000000000001</v>
      </c>
      <c r="BO527" s="64">
        <f t="shared" si="97"/>
        <v>0.18575174825174826</v>
      </c>
      <c r="BP527" s="64">
        <f t="shared" si="98"/>
        <v>0.19230769230769232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45.454545454545453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47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0.56212000000000006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240</v>
      </c>
      <c r="Y539" s="743">
        <f>IFERROR(SUM(Y522:Y537),"0")</f>
        <v>248.16000000000003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180</v>
      </c>
      <c r="Y541" s="742">
        <f>IFERROR(IF(X541="",0,CEILING((X541/$H541),1)*$H541),"")</f>
        <v>184.8</v>
      </c>
      <c r="Z541" s="36">
        <f>IFERROR(IF(Y541=0,"",ROUNDUP(Y541/H541,0)*0.01196),"")</f>
        <v>0.41860000000000003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192.27272727272725</v>
      </c>
      <c r="BN541" s="64">
        <f>IFERROR(Y541*I541/H541,"0")</f>
        <v>197.39999999999998</v>
      </c>
      <c r="BO541" s="64">
        <f>IFERROR(1/J541*(X541/H541),"0")</f>
        <v>0.32779720279720276</v>
      </c>
      <c r="BP541" s="64">
        <f>IFERROR(1/J541*(Y541/H541),"0")</f>
        <v>0.33653846153846156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34.090909090909086</v>
      </c>
      <c r="Y545" s="743">
        <f>IFERROR(Y541/H541,"0")+IFERROR(Y542/H542,"0")+IFERROR(Y543/H543,"0")+IFERROR(Y544/H544,"0")</f>
        <v>35</v>
      </c>
      <c r="Z545" s="743">
        <f>IFERROR(IF(Z541="",0,Z541),"0")+IFERROR(IF(Z542="",0,Z542),"0")+IFERROR(IF(Z543="",0,Z543),"0")+IFERROR(IF(Z544="",0,Z544),"0")</f>
        <v>0.41860000000000003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180</v>
      </c>
      <c r="Y546" s="743">
        <f>IFERROR(SUM(Y541:Y544),"0")</f>
        <v>184.8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8</v>
      </c>
      <c r="Y548" s="742">
        <f t="shared" ref="Y548:Y559" si="99">IFERROR(IF(X548="",0,CEILING((X548/$H548),1)*$H548),"")</f>
        <v>10.56</v>
      </c>
      <c r="Z548" s="36">
        <f>IFERROR(IF(Y548=0,"",ROUNDUP(Y548/H548,0)*0.01196),"")</f>
        <v>2.392E-2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8.545454545454545</v>
      </c>
      <c r="BN548" s="64">
        <f t="shared" ref="BN548:BN559" si="101">IFERROR(Y548*I548/H548,"0")</f>
        <v>11.28</v>
      </c>
      <c r="BO548" s="64">
        <f t="shared" ref="BO548:BO559" si="102">IFERROR(1/J548*(X548/H548),"0")</f>
        <v>1.456876456876457E-2</v>
      </c>
      <c r="BP548" s="64">
        <f t="shared" ref="BP548:BP559" si="103">IFERROR(1/J548*(Y548/H548),"0")</f>
        <v>1.9230769230769232E-2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100</v>
      </c>
      <c r="Y550" s="742">
        <f t="shared" si="99"/>
        <v>100.32000000000001</v>
      </c>
      <c r="Z550" s="36">
        <f>IFERROR(IF(Y550=0,"",ROUNDUP(Y550/H550,0)*0.01196),"")</f>
        <v>0.22724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106.81818181818181</v>
      </c>
      <c r="BN550" s="64">
        <f t="shared" si="101"/>
        <v>107.16</v>
      </c>
      <c r="BO550" s="64">
        <f t="shared" si="102"/>
        <v>0.18210955710955709</v>
      </c>
      <c r="BP550" s="64">
        <f t="shared" si="103"/>
        <v>0.18269230769230771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20.454545454545453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21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0.25115999999999999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108</v>
      </c>
      <c r="Y561" s="743">
        <f>IFERROR(SUM(Y548:Y559),"0")</f>
        <v>110.88000000000001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65</v>
      </c>
      <c r="Y609" s="742">
        <f>IFERROR(IF(X609="",0,CEILING((X609/$H609),1)*$H609),"")</f>
        <v>70.2</v>
      </c>
      <c r="Z609" s="36">
        <f>IFERROR(IF(Y609=0,"",ROUNDUP(Y609/H609,0)*0.01898),"")</f>
        <v>0.17082</v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69.325000000000003</v>
      </c>
      <c r="BN609" s="64">
        <f>IFERROR(Y609*I609/H609,"0")</f>
        <v>74.871000000000009</v>
      </c>
      <c r="BO609" s="64">
        <f>IFERROR(1/J609*(X609/H609),"0")</f>
        <v>0.13020833333333334</v>
      </c>
      <c r="BP609" s="64">
        <f>IFERROR(1/J609*(Y609/H609),"0")</f>
        <v>0.140625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8.3333333333333339</v>
      </c>
      <c r="Y614" s="743">
        <f>IFERROR(Y609/H609,"0")+IFERROR(Y610/H610,"0")+IFERROR(Y611/H611,"0")+IFERROR(Y612/H612,"0")+IFERROR(Y613/H613,"0")</f>
        <v>9</v>
      </c>
      <c r="Z614" s="743">
        <f>IFERROR(IF(Z609="",0,Z609),"0")+IFERROR(IF(Z610="",0,Z610),"0")+IFERROR(IF(Z611="",0,Z611),"0")+IFERROR(IF(Z612="",0,Z612),"0")+IFERROR(IF(Z613="",0,Z613),"0")</f>
        <v>0.17082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65</v>
      </c>
      <c r="Y615" s="743">
        <f>IFERROR(SUM(Y609:Y613),"0")</f>
        <v>70.2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3963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4086.56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4175.3132297979791</v>
      </c>
      <c r="Y643" s="743">
        <f>IFERROR(SUM(BN22:BN639),"0")</f>
        <v>4305.5519999999997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7</v>
      </c>
      <c r="Y644" s="38">
        <f>ROUNDUP(SUM(BP22:BP639),0)</f>
        <v>7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4350.3132297979791</v>
      </c>
      <c r="Y645" s="743">
        <f>GrossWeightTotalR+PalletQtyTotalR*25</f>
        <v>4480.5519999999997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639.54302549302565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661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7.8511199999999981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162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53.6</v>
      </c>
      <c r="E652" s="46">
        <f>IFERROR(Y92*1,"0")+IFERROR(Y93*1,"0")+IFERROR(Y94*1,"0")+IFERROR(Y98*1,"0")+IFERROR(Y99*1,"0")+IFERROR(Y100*1,"0")+IFERROR(Y101*1,"0")+IFERROR(Y102*1,"0")+IFERROR(Y103*1,"0")+IFERROR(Y104*1,"0")</f>
        <v>307.8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237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62.52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527.40000000000009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43.2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1683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288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108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543.84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70.2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,56"/>
        <filter val="1,94"/>
        <filter val="10,00"/>
        <filter val="100,00"/>
        <filter val="102,00"/>
        <filter val="103,00"/>
        <filter val="108,00"/>
        <filter val="11,00"/>
        <filter val="11,11"/>
        <filter val="116,00"/>
        <filter val="13,11"/>
        <filter val="14,00"/>
        <filter val="14,17"/>
        <filter val="153,00"/>
        <filter val="157,00"/>
        <filter val="16,00"/>
        <filter val="17,00"/>
        <filter val="17,08"/>
        <filter val="170,00"/>
        <filter val="180,00"/>
        <filter val="19,07"/>
        <filter val="2,92"/>
        <filter val="20,00"/>
        <filter val="20,45"/>
        <filter val="200,00"/>
        <filter val="204,17"/>
        <filter val="21,00"/>
        <filter val="22,00"/>
        <filter val="22,22"/>
        <filter val="24,76"/>
        <filter val="240,00"/>
        <filter val="25,00"/>
        <filter val="27,41"/>
        <filter val="283,00"/>
        <filter val="3 963,00"/>
        <filter val="3,54"/>
        <filter val="30,00"/>
        <filter val="31,00"/>
        <filter val="31,44"/>
        <filter val="34,09"/>
        <filter val="35,00"/>
        <filter val="38,00"/>
        <filter val="394,00"/>
        <filter val="4 175,31"/>
        <filter val="4 350,31"/>
        <filter val="4,22"/>
        <filter val="40,00"/>
        <filter val="41,00"/>
        <filter val="45,45"/>
        <filter val="46,60"/>
        <filter val="490,00"/>
        <filter val="5,00"/>
        <filter val="504,00"/>
        <filter val="51,00"/>
        <filter val="52,00"/>
        <filter val="59,87"/>
        <filter val="6,00"/>
        <filter val="60,00"/>
        <filter val="639,54"/>
        <filter val="65,00"/>
        <filter val="699,00"/>
        <filter val="7"/>
        <filter val="7,00"/>
        <filter val="7,50"/>
        <filter val="79,00"/>
        <filter val="8,00"/>
        <filter val="8,33"/>
        <filter val="8,80"/>
        <filter val="82,00"/>
        <filter val="89,00"/>
        <filter val="898,00"/>
        <filter val="9,00"/>
        <filter val="9,73"/>
        <filter val="94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