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2,25 ПОКОМ КИ филиалы\"/>
    </mc:Choice>
  </mc:AlternateContent>
  <xr:revisionPtr revIDLastSave="0" documentId="13_ncr:1_{2274A5C9-66E0-45D6-85C6-E4DCCE832F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6" i="1"/>
  <c r="L7" i="1" l="1"/>
  <c r="P7" i="1" s="1"/>
  <c r="L8" i="1"/>
  <c r="P8" i="1" s="1"/>
  <c r="Q8" i="1" s="1"/>
  <c r="L9" i="1"/>
  <c r="P9" i="1" s="1"/>
  <c r="T9" i="1" s="1"/>
  <c r="L10" i="1"/>
  <c r="P10" i="1" s="1"/>
  <c r="L11" i="1"/>
  <c r="P11" i="1" s="1"/>
  <c r="T11" i="1" s="1"/>
  <c r="L12" i="1"/>
  <c r="P12" i="1" s="1"/>
  <c r="L13" i="1"/>
  <c r="P13" i="1" s="1"/>
  <c r="L14" i="1"/>
  <c r="P14" i="1" s="1"/>
  <c r="L15" i="1"/>
  <c r="P15" i="1" s="1"/>
  <c r="L16" i="1"/>
  <c r="P16" i="1" s="1"/>
  <c r="Q16" i="1" s="1"/>
  <c r="L17" i="1"/>
  <c r="P17" i="1" s="1"/>
  <c r="L18" i="1"/>
  <c r="P18" i="1" s="1"/>
  <c r="Q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T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L31" i="1"/>
  <c r="P31" i="1" s="1"/>
  <c r="L32" i="1"/>
  <c r="P32" i="1" s="1"/>
  <c r="Q32" i="1" s="1"/>
  <c r="L33" i="1"/>
  <c r="P33" i="1" s="1"/>
  <c r="L34" i="1"/>
  <c r="P34" i="1" s="1"/>
  <c r="L35" i="1"/>
  <c r="P35" i="1" s="1"/>
  <c r="L36" i="1"/>
  <c r="P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T43" i="1" s="1"/>
  <c r="L44" i="1"/>
  <c r="P44" i="1" s="1"/>
  <c r="L45" i="1"/>
  <c r="P45" i="1" s="1"/>
  <c r="L46" i="1"/>
  <c r="P46" i="1" s="1"/>
  <c r="L47" i="1"/>
  <c r="P47" i="1" s="1"/>
  <c r="L48" i="1"/>
  <c r="P48" i="1" s="1"/>
  <c r="Q48" i="1" s="1"/>
  <c r="L49" i="1"/>
  <c r="P49" i="1" s="1"/>
  <c r="T49" i="1" s="1"/>
  <c r="L50" i="1"/>
  <c r="P50" i="1" s="1"/>
  <c r="Q50" i="1" s="1"/>
  <c r="L51" i="1"/>
  <c r="P51" i="1" s="1"/>
  <c r="T51" i="1" s="1"/>
  <c r="L52" i="1"/>
  <c r="P52" i="1" s="1"/>
  <c r="L53" i="1"/>
  <c r="P53" i="1" s="1"/>
  <c r="L54" i="1"/>
  <c r="P54" i="1" s="1"/>
  <c r="Q54" i="1" s="1"/>
  <c r="L55" i="1"/>
  <c r="P55" i="1" s="1"/>
  <c r="L56" i="1"/>
  <c r="P56" i="1" s="1"/>
  <c r="L57" i="1"/>
  <c r="P57" i="1" s="1"/>
  <c r="T57" i="1" s="1"/>
  <c r="L58" i="1"/>
  <c r="P58" i="1" s="1"/>
  <c r="L59" i="1"/>
  <c r="P59" i="1" s="1"/>
  <c r="L60" i="1"/>
  <c r="P60" i="1" s="1"/>
  <c r="L61" i="1"/>
  <c r="P61" i="1" s="1"/>
  <c r="T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T67" i="1" s="1"/>
  <c r="L68" i="1"/>
  <c r="P68" i="1" s="1"/>
  <c r="L69" i="1"/>
  <c r="P69" i="1" s="1"/>
  <c r="T69" i="1" s="1"/>
  <c r="L70" i="1"/>
  <c r="P70" i="1" s="1"/>
  <c r="L71" i="1"/>
  <c r="P71" i="1" s="1"/>
  <c r="T71" i="1" s="1"/>
  <c r="L72" i="1"/>
  <c r="P72" i="1" s="1"/>
  <c r="L73" i="1"/>
  <c r="P73" i="1" s="1"/>
  <c r="T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T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Q90" i="1" s="1"/>
  <c r="L91" i="1"/>
  <c r="P91" i="1" s="1"/>
  <c r="T91" i="1" s="1"/>
  <c r="L92" i="1"/>
  <c r="P92" i="1" s="1"/>
  <c r="L93" i="1"/>
  <c r="P93" i="1" s="1"/>
  <c r="L94" i="1"/>
  <c r="P94" i="1" s="1"/>
  <c r="L95" i="1"/>
  <c r="P95" i="1" s="1"/>
  <c r="T95" i="1" s="1"/>
  <c r="L96" i="1"/>
  <c r="P96" i="1" s="1"/>
  <c r="Q96" i="1" s="1"/>
  <c r="L97" i="1"/>
  <c r="P97" i="1" s="1"/>
  <c r="L98" i="1"/>
  <c r="P98" i="1" s="1"/>
  <c r="Q98" i="1" s="1"/>
  <c r="L99" i="1"/>
  <c r="P99" i="1" s="1"/>
  <c r="L100" i="1"/>
  <c r="P100" i="1" s="1"/>
  <c r="L101" i="1"/>
  <c r="P101" i="1" s="1"/>
  <c r="L6" i="1"/>
  <c r="P6" i="1" s="1"/>
  <c r="U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89" i="1" l="1"/>
  <c r="Q85" i="1"/>
  <c r="Q47" i="1"/>
  <c r="Q23" i="1"/>
  <c r="Q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T6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98" i="1"/>
  <c r="U98" i="1"/>
  <c r="T94" i="1"/>
  <c r="U94" i="1"/>
  <c r="T90" i="1"/>
  <c r="U90" i="1"/>
  <c r="T86" i="1"/>
  <c r="U86" i="1"/>
  <c r="T82" i="1"/>
  <c r="U82" i="1"/>
  <c r="T78" i="1"/>
  <c r="U78" i="1"/>
  <c r="T74" i="1"/>
  <c r="U74" i="1"/>
  <c r="T70" i="1"/>
  <c r="U70" i="1"/>
  <c r="T66" i="1"/>
  <c r="U66" i="1"/>
  <c r="T62" i="1"/>
  <c r="U62" i="1"/>
  <c r="T58" i="1"/>
  <c r="U58" i="1"/>
  <c r="T54" i="1"/>
  <c r="U54" i="1"/>
  <c r="T50" i="1"/>
  <c r="U50" i="1"/>
  <c r="T46" i="1"/>
  <c r="U46" i="1"/>
  <c r="T42" i="1"/>
  <c r="U42" i="1"/>
  <c r="T38" i="1"/>
  <c r="U38" i="1"/>
  <c r="T34" i="1"/>
  <c r="U34" i="1"/>
  <c r="T30" i="1"/>
  <c r="U30" i="1"/>
  <c r="T26" i="1"/>
  <c r="U26" i="1"/>
  <c r="T22" i="1"/>
  <c r="U22" i="1"/>
  <c r="T18" i="1"/>
  <c r="U18" i="1"/>
  <c r="T14" i="1"/>
  <c r="U14" i="1"/>
  <c r="T10" i="1"/>
  <c r="U10" i="1"/>
  <c r="T100" i="1"/>
  <c r="U100" i="1"/>
  <c r="T96" i="1"/>
  <c r="U96" i="1"/>
  <c r="T92" i="1"/>
  <c r="U92" i="1"/>
  <c r="T88" i="1"/>
  <c r="U88" i="1"/>
  <c r="T84" i="1"/>
  <c r="U84" i="1"/>
  <c r="T80" i="1"/>
  <c r="U80" i="1"/>
  <c r="T76" i="1"/>
  <c r="U76" i="1"/>
  <c r="T72" i="1"/>
  <c r="U72" i="1"/>
  <c r="T68" i="1"/>
  <c r="U68" i="1"/>
  <c r="T64" i="1"/>
  <c r="U64" i="1"/>
  <c r="T60" i="1"/>
  <c r="U60" i="1"/>
  <c r="T56" i="1"/>
  <c r="U56" i="1"/>
  <c r="T52" i="1"/>
  <c r="U52" i="1"/>
  <c r="T48" i="1"/>
  <c r="U48" i="1"/>
  <c r="T44" i="1"/>
  <c r="U44" i="1"/>
  <c r="T40" i="1"/>
  <c r="U40" i="1"/>
  <c r="T36" i="1"/>
  <c r="U36" i="1"/>
  <c r="T32" i="1"/>
  <c r="U32" i="1"/>
  <c r="T28" i="1"/>
  <c r="U28" i="1"/>
  <c r="T24" i="1"/>
  <c r="U24" i="1"/>
  <c r="T20" i="1"/>
  <c r="U20" i="1"/>
  <c r="T16" i="1"/>
  <c r="U16" i="1"/>
  <c r="T12" i="1"/>
  <c r="U12" i="1"/>
  <c r="T8" i="1"/>
  <c r="U8" i="1"/>
  <c r="K5" i="1"/>
  <c r="P5" i="1"/>
  <c r="L5" i="1"/>
  <c r="AG5" i="1" l="1"/>
  <c r="T7" i="1"/>
  <c r="T13" i="1"/>
  <c r="T15" i="1"/>
  <c r="T17" i="1"/>
  <c r="T19" i="1"/>
  <c r="T21" i="1"/>
  <c r="T23" i="1"/>
  <c r="T27" i="1"/>
  <c r="T31" i="1"/>
  <c r="T33" i="1"/>
  <c r="T35" i="1"/>
  <c r="T39" i="1"/>
  <c r="T41" i="1"/>
  <c r="T45" i="1"/>
  <c r="T47" i="1"/>
  <c r="T53" i="1"/>
  <c r="T55" i="1"/>
  <c r="T59" i="1"/>
  <c r="T63" i="1"/>
  <c r="T65" i="1"/>
  <c r="T75" i="1"/>
  <c r="T77" i="1"/>
  <c r="T79" i="1"/>
  <c r="T83" i="1"/>
  <c r="T85" i="1"/>
  <c r="T87" i="1"/>
  <c r="T89" i="1"/>
  <c r="T93" i="1"/>
  <c r="T97" i="1"/>
  <c r="T99" i="1"/>
  <c r="T101" i="1"/>
</calcChain>
</file>

<file path=xl/sharedStrings.xml><?xml version="1.0" encoding="utf-8"?>
<sst xmlns="http://schemas.openxmlformats.org/spreadsheetml/2006/main" count="373" uniqueCount="147">
  <si>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</si>
  <si>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</si>
  <si>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</si>
  <si>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</si>
  <si>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</si>
  <si>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</si>
  <si>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</si>
  <si>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</si>
  <si>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</si>
  <si>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</si>
  <si>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</si>
  <si>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</si>
  <si>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</si>
  <si>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</si>
  <si>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</si>
  <si>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</si>
  <si>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</si>
  <si>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</si>
  <si>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</si>
  <si>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</si>
  <si>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</si>
  <si>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</si>
  <si>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17,02,(2)</t>
  </si>
  <si>
    <t>22,02,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</si>
  <si>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</si>
  <si>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</si>
  <si>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</si>
  <si>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</si>
  <si>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</si>
  <si>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</si>
  <si>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</si>
  <si>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</si>
  <si>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</si>
  <si>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</si>
  <si>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</si>
  <si>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</si>
  <si>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</si>
  <si>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</si>
  <si>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</si>
  <si>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</si>
  <si>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</si>
  <si>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</si>
  <si>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</si>
  <si>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</si>
  <si>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</si>
  <si>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</si>
  <si>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</si>
  <si>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</si>
  <si>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</si>
  <si>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</si>
  <si>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</si>
  <si>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</si>
  <si>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</si>
  <si>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</si>
  <si>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</si>
  <si>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</si>
  <si>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</si>
  <si>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</si>
  <si>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</si>
  <si>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</si>
  <si>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</si>
  <si>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</si>
  <si>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</si>
  <si>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</si>
  <si>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</si>
  <si>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</si>
  <si>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</si>
  <si>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</si>
  <si>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</si>
  <si>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</si>
  <si>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</si>
  <si>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</si>
  <si>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</si>
  <si>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</si>
  <si>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</si>
  <si>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</si>
  <si>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</si>
  <si>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</si>
  <si>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</si>
  <si>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</si>
  <si>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</si>
  <si>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</si>
  <si>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</si>
  <si>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</si>
  <si>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</si>
  <si>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</si>
  <si>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</si>
  <si>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</si>
  <si>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</si>
  <si>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</si>
  <si>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</si>
  <si>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</si>
  <si>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</si>
  <si>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</si>
  <si>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</si>
  <si>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</si>
  <si>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</si>
  <si>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</si>
  <si>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</si>
  <si>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</si>
  <si>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</si>
  <si>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</si>
  <si>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</si>
  <si>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</si>
  <si>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</si>
  <si>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</si>
  <si>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</si>
  <si>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</si>
  <si>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</si>
  <si>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</si>
  <si>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</si>
  <si>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</si>
  <si>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</si>
  <si>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</si>
  <si>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</si>
  <si>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</si>
  <si>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</si>
  <si>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</si>
  <si>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>нет в бланке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</si>
  <si>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</si>
  <si>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</si>
  <si>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</si>
  <si>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</si>
  <si>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</si>
  <si>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</si>
  <si>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</si>
  <si>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</si>
  <si>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</si>
  <si>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</si>
  <si>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</si>
  <si>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</si>
  <si>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</si>
  <si>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</si>
  <si>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</si>
  <si>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</si>
  <si>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</si>
  <si>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</si>
  <si>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</si>
  <si>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</si>
  <si>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</si>
  <si>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</si>
  <si>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</si>
  <si>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</si>
  <si>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</si>
  <si>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16,01,25 в уценку 27шт.</t>
    </r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</si>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</sst>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9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38886.270000000019</v>
      </c>
      <c r="F5" s="4">
        <f>SUM(F6:F499)</f>
        <v>16487.981</v>
      </c>
      <c r="G5" s="7"/>
      <c r="H5" s="1"/>
      <c r="I5" s="1"/>
      <c r="J5" s="4">
        <f t="shared" ref="J5:R5" si="0">SUM(J6:J499)</f>
        <v>39586.204000000005</v>
      </c>
      <c r="K5" s="4">
        <f t="shared" si="0"/>
        <v>-699.9340000000002</v>
      </c>
      <c r="L5" s="4">
        <f t="shared" si="0"/>
        <v>8223.8819999999996</v>
      </c>
      <c r="M5" s="4">
        <f t="shared" si="0"/>
        <v>30662.388000000003</v>
      </c>
      <c r="N5" s="4">
        <f t="shared" si="0"/>
        <v>6353.2087200000005</v>
      </c>
      <c r="O5" s="4">
        <f t="shared" si="0"/>
        <v>3033.8344999999981</v>
      </c>
      <c r="P5" s="4">
        <f t="shared" si="0"/>
        <v>1644.7764</v>
      </c>
      <c r="Q5" s="4">
        <f t="shared" si="0"/>
        <v>1079.0561999999998</v>
      </c>
      <c r="R5" s="4">
        <f t="shared" si="0"/>
        <v>0</v>
      </c>
      <c r="S5" s="1"/>
      <c r="T5" s="1"/>
      <c r="U5" s="1"/>
      <c r="V5" s="4">
        <f t="shared" ref="V5:AE5" si="1">SUM(V6:V499)</f>
        <v>1941.4752000000005</v>
      </c>
      <c r="W5" s="4">
        <f t="shared" si="1"/>
        <v>2642.8766000000005</v>
      </c>
      <c r="X5" s="4">
        <f t="shared" si="1"/>
        <v>2600.4340000000011</v>
      </c>
      <c r="Y5" s="4">
        <f t="shared" si="1"/>
        <v>2021.1283999999998</v>
      </c>
      <c r="Z5" s="4">
        <f t="shared" si="1"/>
        <v>1953.8506000000007</v>
      </c>
      <c r="AA5" s="4">
        <f t="shared" si="1"/>
        <v>1888.1955999999996</v>
      </c>
      <c r="AB5" s="4">
        <f t="shared" si="1"/>
        <v>1895.4265999999993</v>
      </c>
      <c r="AC5" s="4">
        <f t="shared" si="1"/>
        <v>2202.8660000000009</v>
      </c>
      <c r="AD5" s="4">
        <f t="shared" si="1"/>
        <v>2235.8647999999998</v>
      </c>
      <c r="AE5" s="4">
        <f t="shared" si="1"/>
        <v>2401.8884000000003</v>
      </c>
      <c r="AF5" s="1"/>
      <c r="AG5" s="4">
        <f>SUM(AG6:AG499)</f>
        <v>1055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69.426000000000002</v>
      </c>
      <c r="D6" s="1">
        <v>98.293000000000006</v>
      </c>
      <c r="E6" s="1">
        <v>59.457999999999998</v>
      </c>
      <c r="F6" s="1">
        <v>76.820999999999998</v>
      </c>
      <c r="G6" s="7">
        <v>1</v>
      </c>
      <c r="H6" s="1">
        <v>50</v>
      </c>
      <c r="I6" s="1" t="s">
        <v>37</v>
      </c>
      <c r="J6" s="1">
        <v>82.3</v>
      </c>
      <c r="K6" s="1">
        <f t="shared" ref="K6:K37" si="2">E6-J6</f>
        <v>-22.841999999999999</v>
      </c>
      <c r="L6" s="1">
        <f>E6-M6</f>
        <v>59.457999999999998</v>
      </c>
      <c r="M6" s="1"/>
      <c r="N6" s="1">
        <v>90.217200000000005</v>
      </c>
      <c r="O6" s="1">
        <v>35.38000000000001</v>
      </c>
      <c r="P6" s="1">
        <f>L6/5</f>
        <v>11.8916</v>
      </c>
      <c r="Q6" s="5"/>
      <c r="R6" s="5"/>
      <c r="S6" s="1"/>
      <c r="T6" s="1">
        <f>(F6+N6+O6+Q6)/P6</f>
        <v>17.021948266002894</v>
      </c>
      <c r="U6" s="1">
        <f>(F6+N6+O6)/P6</f>
        <v>17.021948266002894</v>
      </c>
      <c r="V6" s="1">
        <v>17.79</v>
      </c>
      <c r="W6" s="1">
        <v>18.25</v>
      </c>
      <c r="X6" s="1">
        <v>14.936400000000001</v>
      </c>
      <c r="Y6" s="1">
        <v>11.916399999999999</v>
      </c>
      <c r="Z6" s="1">
        <v>12.7272</v>
      </c>
      <c r="AA6" s="1">
        <v>11.2788</v>
      </c>
      <c r="AB6" s="1">
        <v>12.715999999999999</v>
      </c>
      <c r="AC6" s="1">
        <v>12.481199999999999</v>
      </c>
      <c r="AD6" s="1">
        <v>10.7468</v>
      </c>
      <c r="AE6" s="1">
        <v>13.997999999999999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388.12799999999999</v>
      </c>
      <c r="D7" s="1">
        <v>106.008</v>
      </c>
      <c r="E7" s="1">
        <v>195.45500000000001</v>
      </c>
      <c r="F7" s="1">
        <v>198.96799999999999</v>
      </c>
      <c r="G7" s="7">
        <v>1</v>
      </c>
      <c r="H7" s="1">
        <v>45</v>
      </c>
      <c r="I7" s="1" t="s">
        <v>37</v>
      </c>
      <c r="J7" s="1">
        <v>176.8</v>
      </c>
      <c r="K7" s="1">
        <f t="shared" si="2"/>
        <v>18.655000000000001</v>
      </c>
      <c r="L7" s="1">
        <f t="shared" ref="L7:L70" si="3">E7-M7</f>
        <v>164.80500000000001</v>
      </c>
      <c r="M7" s="1">
        <v>30.65</v>
      </c>
      <c r="N7" s="1">
        <v>163.45279999999991</v>
      </c>
      <c r="O7" s="1"/>
      <c r="P7" s="1">
        <f t="shared" ref="P7:P70" si="4">L7/5</f>
        <v>32.960999999999999</v>
      </c>
      <c r="Q7" s="5"/>
      <c r="R7" s="5"/>
      <c r="S7" s="1"/>
      <c r="T7" s="1">
        <f t="shared" ref="T7:T70" si="5">(F7+N7+O7+Q7)/P7</f>
        <v>10.995443099420523</v>
      </c>
      <c r="U7" s="1">
        <f t="shared" ref="U7:U70" si="6">(F7+N7+O7)/P7</f>
        <v>10.995443099420523</v>
      </c>
      <c r="V7" s="1">
        <v>38.809800000000003</v>
      </c>
      <c r="W7" s="1">
        <v>46.514399999999988</v>
      </c>
      <c r="X7" s="1">
        <v>29.466799999999999</v>
      </c>
      <c r="Y7" s="1">
        <v>-1.0194000000000001</v>
      </c>
      <c r="Z7" s="1">
        <v>6.1696000000000009</v>
      </c>
      <c r="AA7" s="1">
        <v>51.486600000000003</v>
      </c>
      <c r="AB7" s="1">
        <v>23.728200000000001</v>
      </c>
      <c r="AC7" s="1">
        <v>10.995200000000001</v>
      </c>
      <c r="AD7" s="1">
        <v>20.207999999999998</v>
      </c>
      <c r="AE7" s="1">
        <v>32.031599999999997</v>
      </c>
      <c r="AF7" s="1"/>
      <c r="AG7" s="1">
        <f t="shared" ref="AG7:AG70" si="7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259.00799999999998</v>
      </c>
      <c r="D8" s="1">
        <v>335.72300000000001</v>
      </c>
      <c r="E8" s="1">
        <v>379.50900000000001</v>
      </c>
      <c r="F8" s="1">
        <v>193.024</v>
      </c>
      <c r="G8" s="7">
        <v>1</v>
      </c>
      <c r="H8" s="1">
        <v>45</v>
      </c>
      <c r="I8" s="1" t="s">
        <v>37</v>
      </c>
      <c r="J8" s="1">
        <v>347.75</v>
      </c>
      <c r="K8" s="1">
        <f t="shared" si="2"/>
        <v>31.759000000000015</v>
      </c>
      <c r="L8" s="1">
        <f t="shared" si="3"/>
        <v>379.50900000000001</v>
      </c>
      <c r="M8" s="1"/>
      <c r="N8" s="1">
        <v>0</v>
      </c>
      <c r="O8" s="1">
        <v>473.18259999999998</v>
      </c>
      <c r="P8" s="1">
        <f t="shared" si="4"/>
        <v>75.901800000000009</v>
      </c>
      <c r="Q8" s="5">
        <f t="shared" ref="Q8" si="8">11*P8-O8-N8-F8</f>
        <v>168.71320000000014</v>
      </c>
      <c r="R8" s="5"/>
      <c r="S8" s="1"/>
      <c r="T8" s="1">
        <f t="shared" si="5"/>
        <v>11</v>
      </c>
      <c r="U8" s="1">
        <f t="shared" si="6"/>
        <v>8.7772174045938289</v>
      </c>
      <c r="V8" s="1">
        <v>66.497600000000006</v>
      </c>
      <c r="W8" s="1">
        <v>18.102</v>
      </c>
      <c r="X8" s="1">
        <v>34.094000000000001</v>
      </c>
      <c r="Y8" s="1">
        <v>62.645400000000002</v>
      </c>
      <c r="Z8" s="1">
        <v>43.206200000000003</v>
      </c>
      <c r="AA8" s="1">
        <v>20.209199999999999</v>
      </c>
      <c r="AB8" s="1">
        <v>17.945599999999999</v>
      </c>
      <c r="AC8" s="1">
        <v>44.183800000000012</v>
      </c>
      <c r="AD8" s="1">
        <v>42.131399999999999</v>
      </c>
      <c r="AE8" s="1">
        <v>36.378</v>
      </c>
      <c r="AF8" s="1"/>
      <c r="AG8" s="1">
        <f t="shared" si="7"/>
        <v>169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40</v>
      </c>
      <c r="B9" s="13" t="s">
        <v>41</v>
      </c>
      <c r="C9" s="13"/>
      <c r="D9" s="13"/>
      <c r="E9" s="13"/>
      <c r="F9" s="13"/>
      <c r="G9" s="14">
        <v>0</v>
      </c>
      <c r="H9" s="13">
        <v>45</v>
      </c>
      <c r="I9" s="13" t="s">
        <v>37</v>
      </c>
      <c r="J9" s="13"/>
      <c r="K9" s="13">
        <f t="shared" si="2"/>
        <v>0</v>
      </c>
      <c r="L9" s="13">
        <f t="shared" si="3"/>
        <v>0</v>
      </c>
      <c r="M9" s="13"/>
      <c r="N9" s="13">
        <v>0</v>
      </c>
      <c r="O9" s="13"/>
      <c r="P9" s="13">
        <f t="shared" si="4"/>
        <v>0</v>
      </c>
      <c r="Q9" s="15"/>
      <c r="R9" s="15"/>
      <c r="S9" s="13"/>
      <c r="T9" s="13" t="e">
        <f t="shared" si="5"/>
        <v>#DIV/0!</v>
      </c>
      <c r="U9" s="13" t="e">
        <f t="shared" si="6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 t="s">
        <v>42</v>
      </c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43</v>
      </c>
      <c r="B10" s="13" t="s">
        <v>41</v>
      </c>
      <c r="C10" s="13"/>
      <c r="D10" s="13"/>
      <c r="E10" s="13"/>
      <c r="F10" s="13"/>
      <c r="G10" s="14">
        <v>0</v>
      </c>
      <c r="H10" s="13">
        <v>45</v>
      </c>
      <c r="I10" s="13" t="s">
        <v>37</v>
      </c>
      <c r="J10" s="13"/>
      <c r="K10" s="13">
        <f t="shared" si="2"/>
        <v>0</v>
      </c>
      <c r="L10" s="13">
        <f t="shared" si="3"/>
        <v>0</v>
      </c>
      <c r="M10" s="13"/>
      <c r="N10" s="13">
        <v>0</v>
      </c>
      <c r="O10" s="13"/>
      <c r="P10" s="13">
        <f t="shared" si="4"/>
        <v>0</v>
      </c>
      <c r="Q10" s="15"/>
      <c r="R10" s="15"/>
      <c r="S10" s="13"/>
      <c r="T10" s="13" t="e">
        <f t="shared" si="5"/>
        <v>#DIV/0!</v>
      </c>
      <c r="U10" s="13" t="e">
        <f t="shared" si="6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 t="s">
        <v>42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44</v>
      </c>
      <c r="B11" s="13" t="s">
        <v>41</v>
      </c>
      <c r="C11" s="13"/>
      <c r="D11" s="13"/>
      <c r="E11" s="13"/>
      <c r="F11" s="13"/>
      <c r="G11" s="14">
        <v>0</v>
      </c>
      <c r="H11" s="13">
        <v>180</v>
      </c>
      <c r="I11" s="13" t="s">
        <v>37</v>
      </c>
      <c r="J11" s="13"/>
      <c r="K11" s="13">
        <f t="shared" si="2"/>
        <v>0</v>
      </c>
      <c r="L11" s="13">
        <f t="shared" si="3"/>
        <v>0</v>
      </c>
      <c r="M11" s="13"/>
      <c r="N11" s="13">
        <v>0</v>
      </c>
      <c r="O11" s="13"/>
      <c r="P11" s="13">
        <f t="shared" si="4"/>
        <v>0</v>
      </c>
      <c r="Q11" s="15"/>
      <c r="R11" s="15"/>
      <c r="S11" s="13"/>
      <c r="T11" s="13" t="e">
        <f t="shared" si="5"/>
        <v>#DIV/0!</v>
      </c>
      <c r="U11" s="13" t="e">
        <f t="shared" si="6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42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56</v>
      </c>
      <c r="D12" s="1"/>
      <c r="E12" s="1">
        <v>10</v>
      </c>
      <c r="F12" s="1">
        <v>38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-3</v>
      </c>
      <c r="L12" s="1">
        <f t="shared" si="3"/>
        <v>10</v>
      </c>
      <c r="M12" s="1"/>
      <c r="N12" s="1">
        <v>0</v>
      </c>
      <c r="O12" s="1"/>
      <c r="P12" s="1">
        <f t="shared" si="4"/>
        <v>2</v>
      </c>
      <c r="Q12" s="5"/>
      <c r="R12" s="5"/>
      <c r="S12" s="1"/>
      <c r="T12" s="1">
        <f t="shared" si="5"/>
        <v>19</v>
      </c>
      <c r="U12" s="1">
        <f t="shared" si="6"/>
        <v>19</v>
      </c>
      <c r="V12" s="1">
        <v>3</v>
      </c>
      <c r="W12" s="1">
        <v>3.8</v>
      </c>
      <c r="X12" s="1">
        <v>3.2</v>
      </c>
      <c r="Y12" s="1">
        <v>-0.2</v>
      </c>
      <c r="Z12" s="1">
        <v>-0.2</v>
      </c>
      <c r="AA12" s="1">
        <v>2.6</v>
      </c>
      <c r="AB12" s="1">
        <v>3</v>
      </c>
      <c r="AC12" s="1">
        <v>1.6</v>
      </c>
      <c r="AD12" s="1">
        <v>2.8</v>
      </c>
      <c r="AE12" s="1">
        <v>8.8000000000000007</v>
      </c>
      <c r="AF12" s="18" t="s">
        <v>46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63</v>
      </c>
      <c r="D13" s="1"/>
      <c r="E13" s="1">
        <v>12</v>
      </c>
      <c r="F13" s="1">
        <v>45</v>
      </c>
      <c r="G13" s="7">
        <v>0.17</v>
      </c>
      <c r="H13" s="1">
        <v>180</v>
      </c>
      <c r="I13" s="1" t="s">
        <v>37</v>
      </c>
      <c r="J13" s="1">
        <v>12</v>
      </c>
      <c r="K13" s="1">
        <f t="shared" si="2"/>
        <v>0</v>
      </c>
      <c r="L13" s="1">
        <f t="shared" si="3"/>
        <v>12</v>
      </c>
      <c r="M13" s="1"/>
      <c r="N13" s="1">
        <v>0</v>
      </c>
      <c r="O13" s="1"/>
      <c r="P13" s="1">
        <f t="shared" si="4"/>
        <v>2.4</v>
      </c>
      <c r="Q13" s="5"/>
      <c r="R13" s="5"/>
      <c r="S13" s="1"/>
      <c r="T13" s="1">
        <f t="shared" si="5"/>
        <v>18.75</v>
      </c>
      <c r="U13" s="1">
        <f t="shared" si="6"/>
        <v>18.75</v>
      </c>
      <c r="V13" s="1">
        <v>3.4</v>
      </c>
      <c r="W13" s="1">
        <v>2.8</v>
      </c>
      <c r="X13" s="1">
        <v>1.4</v>
      </c>
      <c r="Y13" s="1">
        <v>5.2</v>
      </c>
      <c r="Z13" s="1">
        <v>6</v>
      </c>
      <c r="AA13" s="1">
        <v>5</v>
      </c>
      <c r="AB13" s="1">
        <v>4.8</v>
      </c>
      <c r="AC13" s="1">
        <v>4.2</v>
      </c>
      <c r="AD13" s="1">
        <v>6.6</v>
      </c>
      <c r="AE13" s="1">
        <v>3.2</v>
      </c>
      <c r="AF13" s="19" t="s">
        <v>143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>
        <f t="shared" si="3"/>
        <v>0</v>
      </c>
      <c r="M14" s="13"/>
      <c r="N14" s="13">
        <v>0</v>
      </c>
      <c r="O14" s="13"/>
      <c r="P14" s="13">
        <f t="shared" si="4"/>
        <v>0</v>
      </c>
      <c r="Q14" s="15"/>
      <c r="R14" s="15"/>
      <c r="S14" s="13"/>
      <c r="T14" s="13" t="e">
        <f t="shared" si="5"/>
        <v>#DIV/0!</v>
      </c>
      <c r="U14" s="13" t="e">
        <f t="shared" si="6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42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68</v>
      </c>
      <c r="D15" s="1">
        <v>102</v>
      </c>
      <c r="E15" s="1">
        <v>32</v>
      </c>
      <c r="F15" s="1">
        <v>102</v>
      </c>
      <c r="G15" s="7">
        <v>0.35</v>
      </c>
      <c r="H15" s="1">
        <v>50</v>
      </c>
      <c r="I15" s="1" t="s">
        <v>37</v>
      </c>
      <c r="J15" s="1">
        <v>35</v>
      </c>
      <c r="K15" s="1">
        <f t="shared" si="2"/>
        <v>-3</v>
      </c>
      <c r="L15" s="1">
        <f t="shared" si="3"/>
        <v>32</v>
      </c>
      <c r="M15" s="1"/>
      <c r="N15" s="1">
        <v>94.800000000000011</v>
      </c>
      <c r="O15" s="1"/>
      <c r="P15" s="1">
        <f t="shared" si="4"/>
        <v>6.4</v>
      </c>
      <c r="Q15" s="5"/>
      <c r="R15" s="5"/>
      <c r="S15" s="1"/>
      <c r="T15" s="1">
        <f t="shared" si="5"/>
        <v>30.75</v>
      </c>
      <c r="U15" s="1">
        <f t="shared" si="6"/>
        <v>30.75</v>
      </c>
      <c r="V15" s="1">
        <v>13</v>
      </c>
      <c r="W15" s="1">
        <v>23</v>
      </c>
      <c r="X15" s="1">
        <v>18.8</v>
      </c>
      <c r="Y15" s="1">
        <v>3.8</v>
      </c>
      <c r="Z15" s="1">
        <v>2.2000000000000002</v>
      </c>
      <c r="AA15" s="1">
        <v>2</v>
      </c>
      <c r="AB15" s="1">
        <v>2.2000000000000002</v>
      </c>
      <c r="AC15" s="1">
        <v>16.2</v>
      </c>
      <c r="AD15" s="1">
        <v>15.2</v>
      </c>
      <c r="AE15" s="1">
        <v>10.8</v>
      </c>
      <c r="AF15" s="1"/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166.322</v>
      </c>
      <c r="D16" s="1">
        <v>738.22299999999996</v>
      </c>
      <c r="E16" s="1">
        <v>661.28499999999997</v>
      </c>
      <c r="F16" s="1">
        <v>212.416</v>
      </c>
      <c r="G16" s="7">
        <v>1</v>
      </c>
      <c r="H16" s="1">
        <v>55</v>
      </c>
      <c r="I16" s="1" t="s">
        <v>37</v>
      </c>
      <c r="J16" s="1">
        <v>665.86300000000006</v>
      </c>
      <c r="K16" s="1">
        <f t="shared" si="2"/>
        <v>-4.5780000000000882</v>
      </c>
      <c r="L16" s="1">
        <f t="shared" si="3"/>
        <v>155.50199999999995</v>
      </c>
      <c r="M16" s="1">
        <v>505.78300000000002</v>
      </c>
      <c r="N16" s="1">
        <v>94.798600000000135</v>
      </c>
      <c r="O16" s="1"/>
      <c r="P16" s="1">
        <f t="shared" si="4"/>
        <v>31.10039999999999</v>
      </c>
      <c r="Q16" s="5">
        <f t="shared" ref="Q16:Q18" si="9">11*P16-O16-N16-F16</f>
        <v>34.889799999999752</v>
      </c>
      <c r="R16" s="5"/>
      <c r="S16" s="1"/>
      <c r="T16" s="1">
        <f t="shared" si="5"/>
        <v>11</v>
      </c>
      <c r="U16" s="1">
        <f t="shared" si="6"/>
        <v>9.878155907962606</v>
      </c>
      <c r="V16" s="1">
        <v>30.2056</v>
      </c>
      <c r="W16" s="1">
        <v>38.201599999999999</v>
      </c>
      <c r="X16" s="1">
        <v>38.951799999999992</v>
      </c>
      <c r="Y16" s="1">
        <v>34.336799999999997</v>
      </c>
      <c r="Z16" s="1">
        <v>35.680999999999997</v>
      </c>
      <c r="AA16" s="1">
        <v>39.133400000000002</v>
      </c>
      <c r="AB16" s="1">
        <v>27.738800000000001</v>
      </c>
      <c r="AC16" s="1">
        <v>50.052</v>
      </c>
      <c r="AD16" s="1">
        <v>52.858800000000002</v>
      </c>
      <c r="AE16" s="1">
        <v>48.473599999999998</v>
      </c>
      <c r="AF16" s="1"/>
      <c r="AG16" s="1">
        <f t="shared" si="7"/>
        <v>35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632.47299999999996</v>
      </c>
      <c r="D17" s="1">
        <v>6877.6270000000004</v>
      </c>
      <c r="E17" s="1">
        <v>5705.4549999999999</v>
      </c>
      <c r="F17" s="1">
        <v>1489.413</v>
      </c>
      <c r="G17" s="7">
        <v>1</v>
      </c>
      <c r="H17" s="1">
        <v>50</v>
      </c>
      <c r="I17" s="1" t="s">
        <v>37</v>
      </c>
      <c r="J17" s="1">
        <v>5731.4189999999999</v>
      </c>
      <c r="K17" s="1">
        <f t="shared" si="2"/>
        <v>-25.963999999999942</v>
      </c>
      <c r="L17" s="1">
        <f t="shared" si="3"/>
        <v>704.03600000000006</v>
      </c>
      <c r="M17" s="1">
        <v>5001.4189999999999</v>
      </c>
      <c r="N17" s="1">
        <v>541.45399999999972</v>
      </c>
      <c r="O17" s="1"/>
      <c r="P17" s="1">
        <f t="shared" si="4"/>
        <v>140.80720000000002</v>
      </c>
      <c r="Q17" s="5"/>
      <c r="R17" s="5"/>
      <c r="S17" s="1"/>
      <c r="T17" s="1">
        <f t="shared" si="5"/>
        <v>14.423033765318815</v>
      </c>
      <c r="U17" s="1">
        <f t="shared" si="6"/>
        <v>14.423033765318815</v>
      </c>
      <c r="V17" s="1">
        <v>168.38319999999999</v>
      </c>
      <c r="W17" s="1">
        <v>218.12880000000001</v>
      </c>
      <c r="X17" s="1">
        <v>196.82599999999999</v>
      </c>
      <c r="Y17" s="1">
        <v>182.827</v>
      </c>
      <c r="Z17" s="1">
        <v>179.65960000000001</v>
      </c>
      <c r="AA17" s="1">
        <v>195.1148</v>
      </c>
      <c r="AB17" s="1">
        <v>186.6104</v>
      </c>
      <c r="AC17" s="1">
        <v>223.18379999999999</v>
      </c>
      <c r="AD17" s="1">
        <v>202.98859999999999</v>
      </c>
      <c r="AE17" s="1">
        <v>192.71520000000001</v>
      </c>
      <c r="AF17" s="1"/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131.55000000000001</v>
      </c>
      <c r="D18" s="1">
        <v>168.71600000000001</v>
      </c>
      <c r="E18" s="1">
        <v>150.822</v>
      </c>
      <c r="F18" s="1">
        <v>131.96</v>
      </c>
      <c r="G18" s="7">
        <v>1</v>
      </c>
      <c r="H18" s="1">
        <v>60</v>
      </c>
      <c r="I18" s="1" t="s">
        <v>37</v>
      </c>
      <c r="J18" s="1">
        <v>135.72</v>
      </c>
      <c r="K18" s="1">
        <f t="shared" si="2"/>
        <v>15.102000000000004</v>
      </c>
      <c r="L18" s="1">
        <f t="shared" si="3"/>
        <v>150.822</v>
      </c>
      <c r="M18" s="1"/>
      <c r="N18" s="1">
        <v>73.37480000000005</v>
      </c>
      <c r="O18" s="1">
        <v>35.031199999999941</v>
      </c>
      <c r="P18" s="1">
        <f t="shared" si="4"/>
        <v>30.164400000000001</v>
      </c>
      <c r="Q18" s="5">
        <f t="shared" si="9"/>
        <v>91.442399999999992</v>
      </c>
      <c r="R18" s="5"/>
      <c r="S18" s="1"/>
      <c r="T18" s="1">
        <f t="shared" si="5"/>
        <v>11</v>
      </c>
      <c r="U18" s="1">
        <f t="shared" si="6"/>
        <v>7.9685324422166524</v>
      </c>
      <c r="V18" s="1">
        <v>25.436</v>
      </c>
      <c r="W18" s="1">
        <v>29.538399999999999</v>
      </c>
      <c r="X18" s="1">
        <v>30.1004</v>
      </c>
      <c r="Y18" s="1">
        <v>27.754000000000001</v>
      </c>
      <c r="Z18" s="1">
        <v>27.9</v>
      </c>
      <c r="AA18" s="1">
        <v>20.976600000000001</v>
      </c>
      <c r="AB18" s="1">
        <v>17.860800000000001</v>
      </c>
      <c r="AC18" s="1">
        <v>22.9512</v>
      </c>
      <c r="AD18" s="1">
        <v>23.0976</v>
      </c>
      <c r="AE18" s="1">
        <v>25.4482</v>
      </c>
      <c r="AF18" s="1"/>
      <c r="AG18" s="1">
        <f t="shared" si="7"/>
        <v>91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298.10700000000003</v>
      </c>
      <c r="D19" s="1">
        <v>720.976</v>
      </c>
      <c r="E19" s="1">
        <v>244.256</v>
      </c>
      <c r="F19" s="1">
        <v>642.36500000000001</v>
      </c>
      <c r="G19" s="7">
        <v>1</v>
      </c>
      <c r="H19" s="1">
        <v>60</v>
      </c>
      <c r="I19" s="1" t="s">
        <v>37</v>
      </c>
      <c r="J19" s="1">
        <v>288</v>
      </c>
      <c r="K19" s="1">
        <f t="shared" si="2"/>
        <v>-43.744</v>
      </c>
      <c r="L19" s="1">
        <f t="shared" si="3"/>
        <v>244.256</v>
      </c>
      <c r="M19" s="1"/>
      <c r="N19" s="1">
        <v>166.3742</v>
      </c>
      <c r="O19" s="1"/>
      <c r="P19" s="1">
        <f t="shared" si="4"/>
        <v>48.851199999999999</v>
      </c>
      <c r="Q19" s="5"/>
      <c r="R19" s="5"/>
      <c r="S19" s="1"/>
      <c r="T19" s="1">
        <f t="shared" si="5"/>
        <v>16.555155246954016</v>
      </c>
      <c r="U19" s="1">
        <f t="shared" si="6"/>
        <v>16.555155246954016</v>
      </c>
      <c r="V19" s="1">
        <v>59.599800000000002</v>
      </c>
      <c r="W19" s="1">
        <v>86.074600000000004</v>
      </c>
      <c r="X19" s="1">
        <v>81.6768</v>
      </c>
      <c r="Y19" s="1">
        <v>51.743600000000001</v>
      </c>
      <c r="Z19" s="1">
        <v>47.175199999999997</v>
      </c>
      <c r="AA19" s="1">
        <v>68.147199999999998</v>
      </c>
      <c r="AB19" s="1">
        <v>84.056600000000003</v>
      </c>
      <c r="AC19" s="1">
        <v>56.563800000000001</v>
      </c>
      <c r="AD19" s="1">
        <v>30.056799999999999</v>
      </c>
      <c r="AE19" s="1">
        <v>53.092599999999997</v>
      </c>
      <c r="AF19" s="1"/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54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2"/>
        <v>0</v>
      </c>
      <c r="L20" s="13">
        <f t="shared" si="3"/>
        <v>0</v>
      </c>
      <c r="M20" s="13"/>
      <c r="N20" s="13">
        <v>0</v>
      </c>
      <c r="O20" s="13"/>
      <c r="P20" s="13">
        <f t="shared" si="4"/>
        <v>0</v>
      </c>
      <c r="Q20" s="15"/>
      <c r="R20" s="15"/>
      <c r="S20" s="13"/>
      <c r="T20" s="13" t="e">
        <f t="shared" si="5"/>
        <v>#DIV/0!</v>
      </c>
      <c r="U20" s="13" t="e">
        <f t="shared" si="6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42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271.17399999999998</v>
      </c>
      <c r="D21" s="1">
        <v>1602.97</v>
      </c>
      <c r="E21" s="1">
        <v>1259.6859999999999</v>
      </c>
      <c r="F21" s="1">
        <v>511.13799999999998</v>
      </c>
      <c r="G21" s="7">
        <v>1</v>
      </c>
      <c r="H21" s="1">
        <v>60</v>
      </c>
      <c r="I21" s="1" t="s">
        <v>37</v>
      </c>
      <c r="J21" s="1">
        <v>1258.17</v>
      </c>
      <c r="K21" s="1">
        <f t="shared" si="2"/>
        <v>1.515999999999849</v>
      </c>
      <c r="L21" s="1">
        <f t="shared" si="3"/>
        <v>306.16599999999994</v>
      </c>
      <c r="M21" s="1">
        <v>953.52</v>
      </c>
      <c r="N21" s="1">
        <v>161.63720000000021</v>
      </c>
      <c r="O21" s="1">
        <v>79.44119999999964</v>
      </c>
      <c r="P21" s="1">
        <f t="shared" si="4"/>
        <v>61.233199999999989</v>
      </c>
      <c r="Q21" s="5"/>
      <c r="R21" s="5"/>
      <c r="S21" s="1"/>
      <c r="T21" s="1">
        <f t="shared" si="5"/>
        <v>12.284453531744216</v>
      </c>
      <c r="U21" s="1">
        <f t="shared" si="6"/>
        <v>12.284453531744216</v>
      </c>
      <c r="V21" s="1">
        <v>72.930399999999992</v>
      </c>
      <c r="W21" s="1">
        <v>85.237600000000015</v>
      </c>
      <c r="X21" s="1">
        <v>78.404800000000023</v>
      </c>
      <c r="Y21" s="1">
        <v>68.412600000000012</v>
      </c>
      <c r="Z21" s="1">
        <v>70.779399999999995</v>
      </c>
      <c r="AA21" s="1">
        <v>74.897000000000006</v>
      </c>
      <c r="AB21" s="1">
        <v>78.168199999999999</v>
      </c>
      <c r="AC21" s="1">
        <v>72.072000000000003</v>
      </c>
      <c r="AD21" s="1">
        <v>75.801999999999992</v>
      </c>
      <c r="AE21" s="1">
        <v>88.223199999999991</v>
      </c>
      <c r="AF21" s="1" t="s">
        <v>56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26.704000000000001</v>
      </c>
      <c r="D22" s="1">
        <v>680.36</v>
      </c>
      <c r="E22" s="1">
        <v>420.23899999999998</v>
      </c>
      <c r="F22" s="1">
        <v>253.92</v>
      </c>
      <c r="G22" s="7">
        <v>1</v>
      </c>
      <c r="H22" s="1">
        <v>60</v>
      </c>
      <c r="I22" s="1" t="s">
        <v>37</v>
      </c>
      <c r="J22" s="1">
        <v>474.67</v>
      </c>
      <c r="K22" s="1">
        <f t="shared" si="2"/>
        <v>-54.43100000000004</v>
      </c>
      <c r="L22" s="1">
        <f t="shared" si="3"/>
        <v>59.746999999999957</v>
      </c>
      <c r="M22" s="1">
        <v>360.49200000000002</v>
      </c>
      <c r="N22" s="1">
        <v>77.995319999999936</v>
      </c>
      <c r="O22" s="1"/>
      <c r="P22" s="1">
        <f t="shared" si="4"/>
        <v>11.949399999999992</v>
      </c>
      <c r="Q22" s="5"/>
      <c r="R22" s="5"/>
      <c r="S22" s="1"/>
      <c r="T22" s="1">
        <f t="shared" si="5"/>
        <v>27.776735233568228</v>
      </c>
      <c r="U22" s="1">
        <f t="shared" si="6"/>
        <v>27.776735233568228</v>
      </c>
      <c r="V22" s="1">
        <v>17.575399999999998</v>
      </c>
      <c r="W22" s="1">
        <v>33.834200000000003</v>
      </c>
      <c r="X22" s="1">
        <v>34.702199999999998</v>
      </c>
      <c r="Y22" s="1">
        <v>23.988399999999999</v>
      </c>
      <c r="Z22" s="1">
        <v>22.925999999999998</v>
      </c>
      <c r="AA22" s="1">
        <v>17.164400000000001</v>
      </c>
      <c r="AB22" s="1">
        <v>18.038799999999998</v>
      </c>
      <c r="AC22" s="1">
        <v>14.542199999999999</v>
      </c>
      <c r="AD22" s="1">
        <v>14.8866</v>
      </c>
      <c r="AE22" s="1">
        <v>32.088999999999999</v>
      </c>
      <c r="AF22" s="1" t="s">
        <v>56</v>
      </c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47.392000000000003</v>
      </c>
      <c r="D23" s="1">
        <v>570.79700000000003</v>
      </c>
      <c r="E23" s="1">
        <v>480.21499999999997</v>
      </c>
      <c r="F23" s="1">
        <v>119.569</v>
      </c>
      <c r="G23" s="7">
        <v>1</v>
      </c>
      <c r="H23" s="1">
        <v>60</v>
      </c>
      <c r="I23" s="1" t="s">
        <v>37</v>
      </c>
      <c r="J23" s="1">
        <v>489.548</v>
      </c>
      <c r="K23" s="1">
        <f t="shared" si="2"/>
        <v>-9.3330000000000268</v>
      </c>
      <c r="L23" s="1">
        <f t="shared" si="3"/>
        <v>115.637</v>
      </c>
      <c r="M23" s="1">
        <v>364.57799999999997</v>
      </c>
      <c r="N23" s="1">
        <v>0</v>
      </c>
      <c r="O23" s="1">
        <v>53.777799999999957</v>
      </c>
      <c r="P23" s="1">
        <f t="shared" si="4"/>
        <v>23.127400000000002</v>
      </c>
      <c r="Q23" s="5">
        <f t="shared" ref="Q23" si="10">11*P23-O23-N23-F23</f>
        <v>81.054600000000065</v>
      </c>
      <c r="R23" s="5"/>
      <c r="S23" s="1"/>
      <c r="T23" s="1">
        <f t="shared" si="5"/>
        <v>11</v>
      </c>
      <c r="U23" s="1">
        <f t="shared" si="6"/>
        <v>7.4952999472487161</v>
      </c>
      <c r="V23" s="1">
        <v>18.186800000000002</v>
      </c>
      <c r="W23" s="1">
        <v>19.6416</v>
      </c>
      <c r="X23" s="1">
        <v>25.126999999999999</v>
      </c>
      <c r="Y23" s="1">
        <v>20.5886</v>
      </c>
      <c r="Z23" s="1">
        <v>17.241800000000001</v>
      </c>
      <c r="AA23" s="1">
        <v>12.7348</v>
      </c>
      <c r="AB23" s="1">
        <v>10.0702</v>
      </c>
      <c r="AC23" s="1">
        <v>10.204800000000001</v>
      </c>
      <c r="AD23" s="1">
        <v>13.901199999999999</v>
      </c>
      <c r="AE23" s="1">
        <v>19.851199999999999</v>
      </c>
      <c r="AF23" s="1" t="s">
        <v>56</v>
      </c>
      <c r="AG23" s="1">
        <f t="shared" si="7"/>
        <v>81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49.642000000000003</v>
      </c>
      <c r="D24" s="1">
        <v>228.303</v>
      </c>
      <c r="E24" s="1">
        <v>249.01</v>
      </c>
      <c r="F24" s="1"/>
      <c r="G24" s="7">
        <v>1</v>
      </c>
      <c r="H24" s="1">
        <v>60</v>
      </c>
      <c r="I24" s="1" t="s">
        <v>37</v>
      </c>
      <c r="J24" s="1">
        <v>271.637</v>
      </c>
      <c r="K24" s="1">
        <f t="shared" si="2"/>
        <v>-22.62700000000001</v>
      </c>
      <c r="L24" s="1">
        <f t="shared" si="3"/>
        <v>49.032999999999987</v>
      </c>
      <c r="M24" s="1">
        <v>199.977</v>
      </c>
      <c r="N24" s="1">
        <v>106.9772000000001</v>
      </c>
      <c r="O24" s="1"/>
      <c r="P24" s="1">
        <f t="shared" si="4"/>
        <v>9.8065999999999978</v>
      </c>
      <c r="Q24" s="5">
        <v>50</v>
      </c>
      <c r="R24" s="5"/>
      <c r="S24" s="1"/>
      <c r="T24" s="1">
        <f t="shared" si="5"/>
        <v>16.007301205310721</v>
      </c>
      <c r="U24" s="1">
        <f t="shared" si="6"/>
        <v>10.908694144759664</v>
      </c>
      <c r="V24" s="1">
        <v>14.370799999999999</v>
      </c>
      <c r="W24" s="1">
        <v>32.507599999999996</v>
      </c>
      <c r="X24" s="1">
        <v>34.099600000000002</v>
      </c>
      <c r="Y24" s="1">
        <v>23.8874</v>
      </c>
      <c r="Z24" s="1">
        <v>24.7</v>
      </c>
      <c r="AA24" s="1">
        <v>31.216000000000001</v>
      </c>
      <c r="AB24" s="1">
        <v>30.761800000000001</v>
      </c>
      <c r="AC24" s="1">
        <v>29.874400000000001</v>
      </c>
      <c r="AD24" s="1">
        <v>27.027000000000001</v>
      </c>
      <c r="AE24" s="1">
        <v>23.195</v>
      </c>
      <c r="AF24" s="1"/>
      <c r="AG24" s="1">
        <f t="shared" si="7"/>
        <v>50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60</v>
      </c>
      <c r="B25" s="10" t="s">
        <v>36</v>
      </c>
      <c r="C25" s="10"/>
      <c r="D25" s="10">
        <v>20.849</v>
      </c>
      <c r="E25" s="10">
        <v>20.849</v>
      </c>
      <c r="F25" s="10"/>
      <c r="G25" s="11">
        <v>0</v>
      </c>
      <c r="H25" s="10" t="e">
        <v>#N/A</v>
      </c>
      <c r="I25" s="10" t="s">
        <v>89</v>
      </c>
      <c r="J25" s="10">
        <v>20.849</v>
      </c>
      <c r="K25" s="10">
        <f t="shared" si="2"/>
        <v>0</v>
      </c>
      <c r="L25" s="10">
        <f t="shared" si="3"/>
        <v>0</v>
      </c>
      <c r="M25" s="10">
        <v>20.849</v>
      </c>
      <c r="N25" s="10"/>
      <c r="O25" s="10"/>
      <c r="P25" s="10">
        <f t="shared" si="4"/>
        <v>0</v>
      </c>
      <c r="Q25" s="12"/>
      <c r="R25" s="12"/>
      <c r="S25" s="10"/>
      <c r="T25" s="10" t="e">
        <f t="shared" si="5"/>
        <v>#DIV/0!</v>
      </c>
      <c r="U25" s="10" t="e">
        <f t="shared" si="6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/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39.101999999999997</v>
      </c>
      <c r="D26" s="1">
        <v>429.221</v>
      </c>
      <c r="E26" s="1">
        <v>370.95</v>
      </c>
      <c r="F26" s="1">
        <v>65.028999999999996</v>
      </c>
      <c r="G26" s="7">
        <v>1</v>
      </c>
      <c r="H26" s="1">
        <v>30</v>
      </c>
      <c r="I26" s="1" t="s">
        <v>37</v>
      </c>
      <c r="J26" s="1">
        <v>378.60899999999998</v>
      </c>
      <c r="K26" s="1">
        <f t="shared" si="2"/>
        <v>-7.6589999999999918</v>
      </c>
      <c r="L26" s="1">
        <f t="shared" si="3"/>
        <v>64.240999999999985</v>
      </c>
      <c r="M26" s="1">
        <v>306.709</v>
      </c>
      <c r="N26" s="1">
        <v>72.933999999999941</v>
      </c>
      <c r="O26" s="1">
        <v>30.0626</v>
      </c>
      <c r="P26" s="1">
        <f t="shared" si="4"/>
        <v>12.848199999999997</v>
      </c>
      <c r="Q26" s="5"/>
      <c r="R26" s="5"/>
      <c r="S26" s="1"/>
      <c r="T26" s="1">
        <f t="shared" si="5"/>
        <v>13.077754082283898</v>
      </c>
      <c r="U26" s="1">
        <f t="shared" si="6"/>
        <v>13.077754082283898</v>
      </c>
      <c r="V26" s="1">
        <v>16.773199999999999</v>
      </c>
      <c r="W26" s="1">
        <v>17.7134</v>
      </c>
      <c r="X26" s="1">
        <v>14.5662</v>
      </c>
      <c r="Y26" s="1">
        <v>13.803599999999999</v>
      </c>
      <c r="Z26" s="1">
        <v>10.8622</v>
      </c>
      <c r="AA26" s="1">
        <v>10.9688</v>
      </c>
      <c r="AB26" s="1">
        <v>16.476199999999999</v>
      </c>
      <c r="AC26" s="1">
        <v>16.6968</v>
      </c>
      <c r="AD26" s="1">
        <v>16.662800000000001</v>
      </c>
      <c r="AE26" s="1">
        <v>14.045199999999999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36</v>
      </c>
      <c r="C27" s="1">
        <v>114.27</v>
      </c>
      <c r="D27" s="1">
        <v>995.83500000000004</v>
      </c>
      <c r="E27" s="1">
        <v>873.58399999999995</v>
      </c>
      <c r="F27" s="1">
        <v>191.37799999999999</v>
      </c>
      <c r="G27" s="7">
        <v>1</v>
      </c>
      <c r="H27" s="1">
        <v>30</v>
      </c>
      <c r="I27" s="1" t="s">
        <v>37</v>
      </c>
      <c r="J27" s="1">
        <v>868.34</v>
      </c>
      <c r="K27" s="1">
        <f t="shared" si="2"/>
        <v>5.2439999999999145</v>
      </c>
      <c r="L27" s="1">
        <f t="shared" si="3"/>
        <v>135.74399999999991</v>
      </c>
      <c r="M27" s="1">
        <v>737.84</v>
      </c>
      <c r="N27" s="1">
        <v>73.266680000000093</v>
      </c>
      <c r="O27" s="1">
        <v>72.612799999999908</v>
      </c>
      <c r="P27" s="1">
        <f t="shared" si="4"/>
        <v>27.148799999999984</v>
      </c>
      <c r="Q27" s="5"/>
      <c r="R27" s="5"/>
      <c r="S27" s="1"/>
      <c r="T27" s="1">
        <f t="shared" si="5"/>
        <v>12.422555693069313</v>
      </c>
      <c r="U27" s="1">
        <f t="shared" si="6"/>
        <v>12.422555693069313</v>
      </c>
      <c r="V27" s="1">
        <v>32.911999999999999</v>
      </c>
      <c r="W27" s="1">
        <v>36.902200000000008</v>
      </c>
      <c r="X27" s="1">
        <v>35.239799999999988</v>
      </c>
      <c r="Y27" s="1">
        <v>30.604399999999998</v>
      </c>
      <c r="Z27" s="1">
        <v>28.646799999999999</v>
      </c>
      <c r="AA27" s="1">
        <v>29.3246</v>
      </c>
      <c r="AB27" s="1">
        <v>27.265799999999999</v>
      </c>
      <c r="AC27" s="1">
        <v>27.501200000000001</v>
      </c>
      <c r="AD27" s="1">
        <v>34.563200000000002</v>
      </c>
      <c r="AE27" s="1">
        <v>25.436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36</v>
      </c>
      <c r="C28" s="1">
        <v>65.837999999999994</v>
      </c>
      <c r="D28" s="1">
        <v>399.70100000000002</v>
      </c>
      <c r="E28" s="1">
        <v>153.61500000000001</v>
      </c>
      <c r="F28" s="1">
        <v>263.33199999999999</v>
      </c>
      <c r="G28" s="7">
        <v>1</v>
      </c>
      <c r="H28" s="1">
        <v>30</v>
      </c>
      <c r="I28" s="1" t="s">
        <v>37</v>
      </c>
      <c r="J28" s="1">
        <v>180.739</v>
      </c>
      <c r="K28" s="1">
        <f t="shared" si="2"/>
        <v>-27.123999999999995</v>
      </c>
      <c r="L28" s="1">
        <f t="shared" si="3"/>
        <v>50.726000000000013</v>
      </c>
      <c r="M28" s="1">
        <v>102.889</v>
      </c>
      <c r="N28" s="1">
        <v>106.0672000000001</v>
      </c>
      <c r="O28" s="1"/>
      <c r="P28" s="1">
        <f t="shared" si="4"/>
        <v>10.145200000000003</v>
      </c>
      <c r="Q28" s="5"/>
      <c r="R28" s="5"/>
      <c r="S28" s="1"/>
      <c r="T28" s="1">
        <f t="shared" si="5"/>
        <v>36.411228955565193</v>
      </c>
      <c r="U28" s="1">
        <f t="shared" si="6"/>
        <v>36.411228955565193</v>
      </c>
      <c r="V28" s="1">
        <v>18.1934</v>
      </c>
      <c r="W28" s="1">
        <v>37.4542</v>
      </c>
      <c r="X28" s="1">
        <v>34.395000000000003</v>
      </c>
      <c r="Y28" s="1">
        <v>23.501999999999999</v>
      </c>
      <c r="Z28" s="1">
        <v>19.0398</v>
      </c>
      <c r="AA28" s="1">
        <v>23.2608</v>
      </c>
      <c r="AB28" s="1">
        <v>32.397399999999998</v>
      </c>
      <c r="AC28" s="1">
        <v>29.797799999999999</v>
      </c>
      <c r="AD28" s="1">
        <v>34.250399999999999</v>
      </c>
      <c r="AE28" s="1">
        <v>29.124400000000001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64</v>
      </c>
      <c r="B29" s="13" t="s">
        <v>36</v>
      </c>
      <c r="C29" s="13"/>
      <c r="D29" s="13"/>
      <c r="E29" s="13"/>
      <c r="F29" s="13"/>
      <c r="G29" s="14">
        <v>0</v>
      </c>
      <c r="H29" s="13">
        <v>45</v>
      </c>
      <c r="I29" s="13" t="s">
        <v>37</v>
      </c>
      <c r="J29" s="13"/>
      <c r="K29" s="13">
        <f t="shared" si="2"/>
        <v>0</v>
      </c>
      <c r="L29" s="13">
        <f t="shared" si="3"/>
        <v>0</v>
      </c>
      <c r="M29" s="13"/>
      <c r="N29" s="13">
        <v>0</v>
      </c>
      <c r="O29" s="13"/>
      <c r="P29" s="13">
        <f t="shared" si="4"/>
        <v>0</v>
      </c>
      <c r="Q29" s="15"/>
      <c r="R29" s="15"/>
      <c r="S29" s="13"/>
      <c r="T29" s="13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42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36</v>
      </c>
      <c r="C30" s="1">
        <v>140.79599999999999</v>
      </c>
      <c r="D30" s="1">
        <v>308.11500000000001</v>
      </c>
      <c r="E30" s="1">
        <v>336.68799999999999</v>
      </c>
      <c r="F30" s="1">
        <v>95.632999999999996</v>
      </c>
      <c r="G30" s="7">
        <v>1</v>
      </c>
      <c r="H30" s="1">
        <v>40</v>
      </c>
      <c r="I30" s="1" t="s">
        <v>37</v>
      </c>
      <c r="J30" s="1">
        <v>349.35700000000003</v>
      </c>
      <c r="K30" s="1">
        <f t="shared" si="2"/>
        <v>-12.66900000000004</v>
      </c>
      <c r="L30" s="1">
        <f t="shared" si="3"/>
        <v>129.03099999999998</v>
      </c>
      <c r="M30" s="1">
        <v>207.65700000000001</v>
      </c>
      <c r="N30" s="1">
        <v>62.359199999999987</v>
      </c>
      <c r="O30" s="1">
        <v>136.68680000000001</v>
      </c>
      <c r="P30" s="1">
        <f t="shared" si="4"/>
        <v>25.806199999999997</v>
      </c>
      <c r="Q30" s="5"/>
      <c r="R30" s="5"/>
      <c r="S30" s="1"/>
      <c r="T30" s="1">
        <f t="shared" si="5"/>
        <v>11.418922584495199</v>
      </c>
      <c r="U30" s="1">
        <f t="shared" si="6"/>
        <v>11.418922584495199</v>
      </c>
      <c r="V30" s="1">
        <v>29.0654</v>
      </c>
      <c r="W30" s="1">
        <v>25.315200000000001</v>
      </c>
      <c r="X30" s="1">
        <v>23.240400000000001</v>
      </c>
      <c r="Y30" s="1">
        <v>22.373799999999999</v>
      </c>
      <c r="Z30" s="1">
        <v>24.413</v>
      </c>
      <c r="AA30" s="1">
        <v>23.984400000000001</v>
      </c>
      <c r="AB30" s="1">
        <v>20.767199999999999</v>
      </c>
      <c r="AC30" s="1">
        <v>20.7498</v>
      </c>
      <c r="AD30" s="1">
        <v>22.005400000000002</v>
      </c>
      <c r="AE30" s="1">
        <v>25.465800000000002</v>
      </c>
      <c r="AF30" s="1"/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36</v>
      </c>
      <c r="C31" s="1">
        <v>56.97</v>
      </c>
      <c r="D31" s="1">
        <v>66.111000000000004</v>
      </c>
      <c r="E31" s="1">
        <v>49.637</v>
      </c>
      <c r="F31" s="1">
        <v>66.914000000000001</v>
      </c>
      <c r="G31" s="7">
        <v>1</v>
      </c>
      <c r="H31" s="1">
        <v>30</v>
      </c>
      <c r="I31" s="1" t="s">
        <v>37</v>
      </c>
      <c r="J31" s="1">
        <v>52.2</v>
      </c>
      <c r="K31" s="1">
        <f t="shared" si="2"/>
        <v>-2.5630000000000024</v>
      </c>
      <c r="L31" s="1">
        <f t="shared" si="3"/>
        <v>48.308999999999997</v>
      </c>
      <c r="M31" s="1">
        <v>1.3280000000000001</v>
      </c>
      <c r="N31" s="1">
        <v>7.3567999999999998</v>
      </c>
      <c r="O31" s="1">
        <v>36.336199999999991</v>
      </c>
      <c r="P31" s="1">
        <f t="shared" si="4"/>
        <v>9.6617999999999995</v>
      </c>
      <c r="Q31" s="5"/>
      <c r="R31" s="5"/>
      <c r="S31" s="1"/>
      <c r="T31" s="1">
        <f t="shared" si="5"/>
        <v>11.447866857107371</v>
      </c>
      <c r="U31" s="1">
        <f t="shared" si="6"/>
        <v>11.447866857107371</v>
      </c>
      <c r="V31" s="1">
        <v>11.021000000000001</v>
      </c>
      <c r="W31" s="1">
        <v>11.3248</v>
      </c>
      <c r="X31" s="1">
        <v>12.2684</v>
      </c>
      <c r="Y31" s="1">
        <v>7.7122000000000002</v>
      </c>
      <c r="Z31" s="1">
        <v>9.8713999999999995</v>
      </c>
      <c r="AA31" s="1">
        <v>8.8734000000000002</v>
      </c>
      <c r="AB31" s="1">
        <v>6.9748000000000001</v>
      </c>
      <c r="AC31" s="1">
        <v>6.8941999999999997</v>
      </c>
      <c r="AD31" s="1">
        <v>9.48</v>
      </c>
      <c r="AE31" s="1">
        <v>10.1692</v>
      </c>
      <c r="AF31" s="1"/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36</v>
      </c>
      <c r="C32" s="1">
        <v>150.65700000000001</v>
      </c>
      <c r="D32" s="1">
        <v>37.840000000000003</v>
      </c>
      <c r="E32" s="1">
        <v>135.52000000000001</v>
      </c>
      <c r="F32" s="1">
        <v>10.497</v>
      </c>
      <c r="G32" s="7">
        <v>1</v>
      </c>
      <c r="H32" s="1">
        <v>50</v>
      </c>
      <c r="I32" s="1" t="s">
        <v>37</v>
      </c>
      <c r="J32" s="1">
        <v>121.9</v>
      </c>
      <c r="K32" s="1">
        <f t="shared" si="2"/>
        <v>13.620000000000005</v>
      </c>
      <c r="L32" s="1">
        <f t="shared" si="3"/>
        <v>135.52000000000001</v>
      </c>
      <c r="M32" s="1"/>
      <c r="N32" s="1">
        <v>64.266800000000046</v>
      </c>
      <c r="O32" s="1">
        <v>213.5509999999999</v>
      </c>
      <c r="P32" s="1">
        <f t="shared" si="4"/>
        <v>27.104000000000003</v>
      </c>
      <c r="Q32" s="5">
        <f t="shared" ref="Q32" si="11">11*P32-O32-N32-F32</f>
        <v>9.829200000000057</v>
      </c>
      <c r="R32" s="5"/>
      <c r="S32" s="1"/>
      <c r="T32" s="1">
        <f t="shared" si="5"/>
        <v>10.999999999999998</v>
      </c>
      <c r="U32" s="1">
        <f t="shared" si="6"/>
        <v>10.637352420306962</v>
      </c>
      <c r="V32" s="1">
        <v>28.348800000000001</v>
      </c>
      <c r="W32" s="1">
        <v>18.354399999999998</v>
      </c>
      <c r="X32" s="1">
        <v>16.4328</v>
      </c>
      <c r="Y32" s="1">
        <v>21.961600000000001</v>
      </c>
      <c r="Z32" s="1">
        <v>22.699200000000001</v>
      </c>
      <c r="AA32" s="1">
        <v>21.705400000000001</v>
      </c>
      <c r="AB32" s="1">
        <v>13.371</v>
      </c>
      <c r="AC32" s="1">
        <v>12.6706</v>
      </c>
      <c r="AD32" s="1">
        <v>18.699400000000001</v>
      </c>
      <c r="AE32" s="1">
        <v>26.117999999999999</v>
      </c>
      <c r="AF32" s="1"/>
      <c r="AG32" s="1">
        <f t="shared" si="7"/>
        <v>10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36</v>
      </c>
      <c r="C33" s="1">
        <v>83.438999999999993</v>
      </c>
      <c r="D33" s="1">
        <v>110.205</v>
      </c>
      <c r="E33" s="1">
        <v>68.204999999999998</v>
      </c>
      <c r="F33" s="1">
        <v>97.415999999999997</v>
      </c>
      <c r="G33" s="7">
        <v>1</v>
      </c>
      <c r="H33" s="1">
        <v>50</v>
      </c>
      <c r="I33" s="1" t="s">
        <v>37</v>
      </c>
      <c r="J33" s="1">
        <v>73</v>
      </c>
      <c r="K33" s="1">
        <f t="shared" si="2"/>
        <v>-4.7950000000000017</v>
      </c>
      <c r="L33" s="1">
        <f t="shared" si="3"/>
        <v>68.204999999999998</v>
      </c>
      <c r="M33" s="1"/>
      <c r="N33" s="1">
        <v>55.767999999999937</v>
      </c>
      <c r="O33" s="1">
        <v>32.162599999999969</v>
      </c>
      <c r="P33" s="1">
        <f t="shared" si="4"/>
        <v>13.641</v>
      </c>
      <c r="Q33" s="5"/>
      <c r="R33" s="5"/>
      <c r="S33" s="1"/>
      <c r="T33" s="1">
        <f t="shared" si="5"/>
        <v>13.587464262150862</v>
      </c>
      <c r="U33" s="1">
        <f t="shared" si="6"/>
        <v>13.587464262150862</v>
      </c>
      <c r="V33" s="1">
        <v>16.587800000000001</v>
      </c>
      <c r="W33" s="1">
        <v>18.8536</v>
      </c>
      <c r="X33" s="1">
        <v>18.8262</v>
      </c>
      <c r="Y33" s="1">
        <v>15.648</v>
      </c>
      <c r="Z33" s="1">
        <v>17.5428</v>
      </c>
      <c r="AA33" s="1">
        <v>19.094000000000001</v>
      </c>
      <c r="AB33" s="1">
        <v>16.3566</v>
      </c>
      <c r="AC33" s="1">
        <v>19.590199999999999</v>
      </c>
      <c r="AD33" s="1">
        <v>19.538399999999999</v>
      </c>
      <c r="AE33" s="1">
        <v>25.067</v>
      </c>
      <c r="AF33" s="1"/>
      <c r="AG33" s="1">
        <f t="shared" si="7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41</v>
      </c>
      <c r="C34" s="1">
        <v>116</v>
      </c>
      <c r="D34" s="1">
        <v>805</v>
      </c>
      <c r="E34" s="1">
        <v>89</v>
      </c>
      <c r="F34" s="1">
        <v>717</v>
      </c>
      <c r="G34" s="7">
        <v>0.4</v>
      </c>
      <c r="H34" s="1">
        <v>45</v>
      </c>
      <c r="I34" s="1" t="s">
        <v>37</v>
      </c>
      <c r="J34" s="1">
        <v>142</v>
      </c>
      <c r="K34" s="1">
        <f t="shared" si="2"/>
        <v>-53</v>
      </c>
      <c r="L34" s="1">
        <f t="shared" si="3"/>
        <v>89</v>
      </c>
      <c r="M34" s="1"/>
      <c r="N34" s="1">
        <v>258</v>
      </c>
      <c r="O34" s="1"/>
      <c r="P34" s="1">
        <f t="shared" si="4"/>
        <v>17.8</v>
      </c>
      <c r="Q34" s="5"/>
      <c r="R34" s="5"/>
      <c r="S34" s="1"/>
      <c r="T34" s="1">
        <f t="shared" si="5"/>
        <v>54.775280898876403</v>
      </c>
      <c r="U34" s="1">
        <f t="shared" si="6"/>
        <v>54.775280898876403</v>
      </c>
      <c r="V34" s="1">
        <v>32.6</v>
      </c>
      <c r="W34" s="1">
        <v>88</v>
      </c>
      <c r="X34" s="1">
        <v>82.4</v>
      </c>
      <c r="Y34" s="1">
        <v>46.6</v>
      </c>
      <c r="Z34" s="1">
        <v>29</v>
      </c>
      <c r="AA34" s="1">
        <v>-0.4</v>
      </c>
      <c r="AB34" s="1">
        <v>-0.6</v>
      </c>
      <c r="AC34" s="1">
        <v>40</v>
      </c>
      <c r="AD34" s="1">
        <v>59.4</v>
      </c>
      <c r="AE34" s="1">
        <v>25.8</v>
      </c>
      <c r="AF34" s="1"/>
      <c r="AG34" s="1">
        <f t="shared" si="7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41</v>
      </c>
      <c r="C35" s="1">
        <v>60</v>
      </c>
      <c r="D35" s="1">
        <v>40</v>
      </c>
      <c r="E35" s="1">
        <v>48</v>
      </c>
      <c r="F35" s="1">
        <v>40</v>
      </c>
      <c r="G35" s="7">
        <v>0.45</v>
      </c>
      <c r="H35" s="1">
        <v>50</v>
      </c>
      <c r="I35" s="1" t="s">
        <v>37</v>
      </c>
      <c r="J35" s="1">
        <v>48</v>
      </c>
      <c r="K35" s="1">
        <f t="shared" si="2"/>
        <v>0</v>
      </c>
      <c r="L35" s="1">
        <f t="shared" si="3"/>
        <v>48</v>
      </c>
      <c r="M35" s="1"/>
      <c r="N35" s="1">
        <v>0</v>
      </c>
      <c r="O35" s="1">
        <v>80</v>
      </c>
      <c r="P35" s="1">
        <f t="shared" si="4"/>
        <v>9.6</v>
      </c>
      <c r="Q35" s="5"/>
      <c r="R35" s="5"/>
      <c r="S35" s="1"/>
      <c r="T35" s="1">
        <f t="shared" si="5"/>
        <v>12.5</v>
      </c>
      <c r="U35" s="1">
        <f t="shared" si="6"/>
        <v>12.5</v>
      </c>
      <c r="V35" s="1">
        <v>12</v>
      </c>
      <c r="W35" s="1">
        <v>2.4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71</v>
      </c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41</v>
      </c>
      <c r="C36" s="1">
        <v>89</v>
      </c>
      <c r="D36" s="1">
        <v>1118</v>
      </c>
      <c r="E36" s="1">
        <v>507</v>
      </c>
      <c r="F36" s="1">
        <v>663</v>
      </c>
      <c r="G36" s="7">
        <v>0.4</v>
      </c>
      <c r="H36" s="1">
        <v>45</v>
      </c>
      <c r="I36" s="1" t="s">
        <v>37</v>
      </c>
      <c r="J36" s="1">
        <v>596</v>
      </c>
      <c r="K36" s="1">
        <f t="shared" si="2"/>
        <v>-89</v>
      </c>
      <c r="L36" s="1">
        <f t="shared" si="3"/>
        <v>261</v>
      </c>
      <c r="M36" s="1">
        <v>246</v>
      </c>
      <c r="N36" s="1">
        <v>90.199999999999932</v>
      </c>
      <c r="O36" s="1"/>
      <c r="P36" s="1">
        <f t="shared" si="4"/>
        <v>52.2</v>
      </c>
      <c r="Q36" s="5"/>
      <c r="R36" s="5"/>
      <c r="S36" s="1"/>
      <c r="T36" s="1">
        <f t="shared" si="5"/>
        <v>14.429118773946358</v>
      </c>
      <c r="U36" s="1">
        <f t="shared" si="6"/>
        <v>14.429118773946358</v>
      </c>
      <c r="V36" s="1">
        <v>58.4</v>
      </c>
      <c r="W36" s="1">
        <v>84.6</v>
      </c>
      <c r="X36" s="1">
        <v>98.2</v>
      </c>
      <c r="Y36" s="1">
        <v>66</v>
      </c>
      <c r="Z36" s="1">
        <v>59.2</v>
      </c>
      <c r="AA36" s="1">
        <v>66.599999999999994</v>
      </c>
      <c r="AB36" s="1">
        <v>73.924000000000007</v>
      </c>
      <c r="AC36" s="1">
        <v>74.924000000000007</v>
      </c>
      <c r="AD36" s="1">
        <v>70.2</v>
      </c>
      <c r="AE36" s="1">
        <v>68.2</v>
      </c>
      <c r="AF36" s="1"/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73</v>
      </c>
      <c r="B37" s="13" t="s">
        <v>36</v>
      </c>
      <c r="C37" s="13"/>
      <c r="D37" s="13">
        <v>185.42400000000001</v>
      </c>
      <c r="E37" s="13">
        <v>185.42400000000001</v>
      </c>
      <c r="F37" s="13"/>
      <c r="G37" s="14">
        <v>0</v>
      </c>
      <c r="H37" s="13">
        <v>45</v>
      </c>
      <c r="I37" s="13" t="s">
        <v>37</v>
      </c>
      <c r="J37" s="13">
        <v>185.42400000000001</v>
      </c>
      <c r="K37" s="13">
        <f t="shared" si="2"/>
        <v>0</v>
      </c>
      <c r="L37" s="13">
        <f t="shared" si="3"/>
        <v>0</v>
      </c>
      <c r="M37" s="13">
        <v>185.42400000000001</v>
      </c>
      <c r="N37" s="13">
        <v>0</v>
      </c>
      <c r="O37" s="13"/>
      <c r="P37" s="13">
        <f t="shared" si="4"/>
        <v>0</v>
      </c>
      <c r="Q37" s="15"/>
      <c r="R37" s="15"/>
      <c r="S37" s="13"/>
      <c r="T37" s="13" t="e">
        <f t="shared" si="5"/>
        <v>#DIV/0!</v>
      </c>
      <c r="U37" s="13" t="e">
        <f t="shared" si="6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42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74</v>
      </c>
      <c r="B38" s="13" t="s">
        <v>41</v>
      </c>
      <c r="C38" s="13"/>
      <c r="D38" s="13"/>
      <c r="E38" s="13"/>
      <c r="F38" s="13"/>
      <c r="G38" s="14">
        <v>0</v>
      </c>
      <c r="H38" s="13">
        <v>45</v>
      </c>
      <c r="I38" s="13" t="s">
        <v>37</v>
      </c>
      <c r="J38" s="13"/>
      <c r="K38" s="13">
        <f t="shared" ref="K38:K69" si="12">E38-J38</f>
        <v>0</v>
      </c>
      <c r="L38" s="13">
        <f t="shared" si="3"/>
        <v>0</v>
      </c>
      <c r="M38" s="13"/>
      <c r="N38" s="13">
        <v>0</v>
      </c>
      <c r="O38" s="13"/>
      <c r="P38" s="13">
        <f t="shared" si="4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 t="s">
        <v>42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41</v>
      </c>
      <c r="C39" s="1"/>
      <c r="D39" s="1">
        <v>84</v>
      </c>
      <c r="E39" s="1">
        <v>6</v>
      </c>
      <c r="F39" s="1">
        <v>78</v>
      </c>
      <c r="G39" s="7">
        <v>0.35</v>
      </c>
      <c r="H39" s="1">
        <v>40</v>
      </c>
      <c r="I39" s="1" t="s">
        <v>37</v>
      </c>
      <c r="J39" s="1">
        <v>9</v>
      </c>
      <c r="K39" s="1">
        <f t="shared" si="12"/>
        <v>-3</v>
      </c>
      <c r="L39" s="1">
        <f t="shared" si="3"/>
        <v>6</v>
      </c>
      <c r="M39" s="1"/>
      <c r="N39" s="1">
        <v>23.800000000000011</v>
      </c>
      <c r="O39" s="1"/>
      <c r="P39" s="1">
        <f t="shared" si="4"/>
        <v>1.2</v>
      </c>
      <c r="Q39" s="5"/>
      <c r="R39" s="5"/>
      <c r="S39" s="1"/>
      <c r="T39" s="1">
        <f t="shared" si="5"/>
        <v>84.833333333333343</v>
      </c>
      <c r="U39" s="1">
        <f t="shared" si="6"/>
        <v>84.833333333333343</v>
      </c>
      <c r="V39" s="1">
        <v>1.2</v>
      </c>
      <c r="W39" s="1">
        <v>9.8000000000000007</v>
      </c>
      <c r="X39" s="1">
        <v>10.6</v>
      </c>
      <c r="Y39" s="1">
        <v>7.8</v>
      </c>
      <c r="Z39" s="1">
        <v>8.4</v>
      </c>
      <c r="AA39" s="1">
        <v>2.8</v>
      </c>
      <c r="AB39" s="1">
        <v>1.4</v>
      </c>
      <c r="AC39" s="1">
        <v>0</v>
      </c>
      <c r="AD39" s="1">
        <v>0</v>
      </c>
      <c r="AE39" s="1">
        <v>0</v>
      </c>
      <c r="AF39" s="1" t="s">
        <v>76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36</v>
      </c>
      <c r="C40" s="1">
        <v>87.507999999999996</v>
      </c>
      <c r="D40" s="1">
        <v>221.90199999999999</v>
      </c>
      <c r="E40" s="1">
        <v>160.976</v>
      </c>
      <c r="F40" s="1">
        <v>115.48</v>
      </c>
      <c r="G40" s="7">
        <v>1</v>
      </c>
      <c r="H40" s="1">
        <v>40</v>
      </c>
      <c r="I40" s="1" t="s">
        <v>37</v>
      </c>
      <c r="J40" s="1">
        <v>180.86099999999999</v>
      </c>
      <c r="K40" s="1">
        <f t="shared" si="12"/>
        <v>-19.884999999999991</v>
      </c>
      <c r="L40" s="1">
        <f t="shared" si="3"/>
        <v>110.215</v>
      </c>
      <c r="M40" s="1">
        <v>50.761000000000003</v>
      </c>
      <c r="N40" s="1">
        <v>54.9696</v>
      </c>
      <c r="O40" s="1">
        <v>99.968399999999974</v>
      </c>
      <c r="P40" s="1">
        <f t="shared" si="4"/>
        <v>22.042999999999999</v>
      </c>
      <c r="Q40" s="5"/>
      <c r="R40" s="5"/>
      <c r="S40" s="1"/>
      <c r="T40" s="1">
        <f t="shared" si="5"/>
        <v>12.267749398902147</v>
      </c>
      <c r="U40" s="1">
        <f t="shared" si="6"/>
        <v>12.267749398902147</v>
      </c>
      <c r="V40" s="1">
        <v>26.4938</v>
      </c>
      <c r="W40" s="1">
        <v>25.616599999999998</v>
      </c>
      <c r="X40" s="1">
        <v>25.5946</v>
      </c>
      <c r="Y40" s="1">
        <v>21.832999999999998</v>
      </c>
      <c r="Z40" s="1">
        <v>21.154800000000002</v>
      </c>
      <c r="AA40" s="1">
        <v>22.1492</v>
      </c>
      <c r="AB40" s="1">
        <v>17.099399999999999</v>
      </c>
      <c r="AC40" s="1">
        <v>15.3344</v>
      </c>
      <c r="AD40" s="1">
        <v>21.0304</v>
      </c>
      <c r="AE40" s="1">
        <v>33.217599999999997</v>
      </c>
      <c r="AF40" s="1"/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41</v>
      </c>
      <c r="C41" s="1"/>
      <c r="D41" s="1">
        <v>354</v>
      </c>
      <c r="E41" s="1">
        <v>-6</v>
      </c>
      <c r="F41" s="1">
        <v>354</v>
      </c>
      <c r="G41" s="7">
        <v>0.4</v>
      </c>
      <c r="H41" s="1">
        <v>40</v>
      </c>
      <c r="I41" s="1" t="s">
        <v>37</v>
      </c>
      <c r="J41" s="1">
        <v>6</v>
      </c>
      <c r="K41" s="1">
        <f t="shared" si="12"/>
        <v>-12</v>
      </c>
      <c r="L41" s="1">
        <f t="shared" si="3"/>
        <v>-6</v>
      </c>
      <c r="M41" s="1"/>
      <c r="N41" s="1">
        <v>140.6</v>
      </c>
      <c r="O41" s="1"/>
      <c r="P41" s="1">
        <f t="shared" si="4"/>
        <v>-1.2</v>
      </c>
      <c r="Q41" s="5"/>
      <c r="R41" s="5"/>
      <c r="S41" s="1"/>
      <c r="T41" s="1">
        <f t="shared" si="5"/>
        <v>-412.16666666666669</v>
      </c>
      <c r="U41" s="1">
        <f t="shared" si="6"/>
        <v>-412.16666666666669</v>
      </c>
      <c r="V41" s="1">
        <v>-1.6</v>
      </c>
      <c r="W41" s="1">
        <v>44.6</v>
      </c>
      <c r="X41" s="1">
        <v>53.6</v>
      </c>
      <c r="Y41" s="1">
        <v>16.8</v>
      </c>
      <c r="Z41" s="1">
        <v>8.1999999999999993</v>
      </c>
      <c r="AA41" s="1">
        <v>-1.2</v>
      </c>
      <c r="AB41" s="1">
        <v>4.4000000000000004</v>
      </c>
      <c r="AC41" s="1">
        <v>28.6</v>
      </c>
      <c r="AD41" s="1">
        <v>29</v>
      </c>
      <c r="AE41" s="1">
        <v>16</v>
      </c>
      <c r="AF41" s="1"/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41</v>
      </c>
      <c r="C42" s="1">
        <v>5</v>
      </c>
      <c r="D42" s="1">
        <v>450</v>
      </c>
      <c r="E42" s="1">
        <v>-4</v>
      </c>
      <c r="F42" s="1">
        <v>450</v>
      </c>
      <c r="G42" s="7">
        <v>0.4</v>
      </c>
      <c r="H42" s="1">
        <v>45</v>
      </c>
      <c r="I42" s="1" t="s">
        <v>37</v>
      </c>
      <c r="J42" s="1">
        <v>6</v>
      </c>
      <c r="K42" s="1">
        <f t="shared" si="12"/>
        <v>-10</v>
      </c>
      <c r="L42" s="1">
        <f t="shared" si="3"/>
        <v>-4</v>
      </c>
      <c r="M42" s="1"/>
      <c r="N42" s="1">
        <v>279.59999999999991</v>
      </c>
      <c r="O42" s="1"/>
      <c r="P42" s="1">
        <f t="shared" si="4"/>
        <v>-0.8</v>
      </c>
      <c r="Q42" s="5"/>
      <c r="R42" s="5"/>
      <c r="S42" s="1"/>
      <c r="T42" s="1">
        <f t="shared" si="5"/>
        <v>-911.99999999999989</v>
      </c>
      <c r="U42" s="1">
        <f t="shared" si="6"/>
        <v>-911.99999999999989</v>
      </c>
      <c r="V42" s="1">
        <v>0</v>
      </c>
      <c r="W42" s="1">
        <v>60.8</v>
      </c>
      <c r="X42" s="1">
        <v>70.400000000000006</v>
      </c>
      <c r="Y42" s="1">
        <v>22.8</v>
      </c>
      <c r="Z42" s="1">
        <v>18</v>
      </c>
      <c r="AA42" s="1">
        <v>20.8</v>
      </c>
      <c r="AB42" s="1">
        <v>15.2</v>
      </c>
      <c r="AC42" s="1">
        <v>47.2</v>
      </c>
      <c r="AD42" s="1">
        <v>56.2</v>
      </c>
      <c r="AE42" s="1">
        <v>41.2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80</v>
      </c>
      <c r="B43" s="10" t="s">
        <v>36</v>
      </c>
      <c r="C43" s="10"/>
      <c r="D43" s="10">
        <v>51.098999999999997</v>
      </c>
      <c r="E43" s="10">
        <v>51.098999999999997</v>
      </c>
      <c r="F43" s="10"/>
      <c r="G43" s="11">
        <v>0</v>
      </c>
      <c r="H43" s="10" t="e">
        <v>#N/A</v>
      </c>
      <c r="I43" s="10" t="s">
        <v>89</v>
      </c>
      <c r="J43" s="10">
        <v>51.098999999999997</v>
      </c>
      <c r="K43" s="10">
        <f t="shared" si="12"/>
        <v>0</v>
      </c>
      <c r="L43" s="10">
        <f t="shared" si="3"/>
        <v>0</v>
      </c>
      <c r="M43" s="10">
        <v>51.098999999999997</v>
      </c>
      <c r="N43" s="10"/>
      <c r="O43" s="10"/>
      <c r="P43" s="10">
        <f t="shared" si="4"/>
        <v>0</v>
      </c>
      <c r="Q43" s="12"/>
      <c r="R43" s="12"/>
      <c r="S43" s="10"/>
      <c r="T43" s="10" t="e">
        <f t="shared" si="5"/>
        <v>#DIV/0!</v>
      </c>
      <c r="U43" s="10" t="e">
        <f t="shared" si="6"/>
        <v>#DIV/0!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/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36</v>
      </c>
      <c r="C44" s="1">
        <v>39.122999999999998</v>
      </c>
      <c r="D44" s="1">
        <v>94.340999999999994</v>
      </c>
      <c r="E44" s="1">
        <v>73.888000000000005</v>
      </c>
      <c r="F44" s="1">
        <v>42.957000000000001</v>
      </c>
      <c r="G44" s="7">
        <v>1</v>
      </c>
      <c r="H44" s="1">
        <v>40</v>
      </c>
      <c r="I44" s="1" t="s">
        <v>37</v>
      </c>
      <c r="J44" s="1">
        <v>96.644999999999996</v>
      </c>
      <c r="K44" s="1">
        <f t="shared" si="12"/>
        <v>-22.756999999999991</v>
      </c>
      <c r="L44" s="1">
        <f t="shared" si="3"/>
        <v>22.504000000000005</v>
      </c>
      <c r="M44" s="1">
        <v>51.384</v>
      </c>
      <c r="N44" s="1">
        <v>60.762399999999957</v>
      </c>
      <c r="O44" s="1"/>
      <c r="P44" s="1">
        <f t="shared" si="4"/>
        <v>4.5008000000000008</v>
      </c>
      <c r="Q44" s="5"/>
      <c r="R44" s="5"/>
      <c r="S44" s="1"/>
      <c r="T44" s="1">
        <f t="shared" si="5"/>
        <v>23.044658727337346</v>
      </c>
      <c r="U44" s="1">
        <f t="shared" si="6"/>
        <v>23.044658727337346</v>
      </c>
      <c r="V44" s="1">
        <v>7.8108000000000004</v>
      </c>
      <c r="W44" s="1">
        <v>11.112399999999999</v>
      </c>
      <c r="X44" s="1">
        <v>7.8024000000000013</v>
      </c>
      <c r="Y44" s="1">
        <v>4.1828000000000003</v>
      </c>
      <c r="Z44" s="1">
        <v>7.2227999999999994</v>
      </c>
      <c r="AA44" s="1">
        <v>6.2191999999999998</v>
      </c>
      <c r="AB44" s="1">
        <v>2.6023999999999998</v>
      </c>
      <c r="AC44" s="1">
        <v>0</v>
      </c>
      <c r="AD44" s="1">
        <v>0</v>
      </c>
      <c r="AE44" s="1">
        <v>0</v>
      </c>
      <c r="AF44" s="1" t="s">
        <v>76</v>
      </c>
      <c r="AG44" s="1">
        <f t="shared" si="7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41</v>
      </c>
      <c r="C45" s="1">
        <v>38</v>
      </c>
      <c r="D45" s="1">
        <v>157</v>
      </c>
      <c r="E45" s="1">
        <v>40</v>
      </c>
      <c r="F45" s="1">
        <v>132</v>
      </c>
      <c r="G45" s="7">
        <v>0.35</v>
      </c>
      <c r="H45" s="1">
        <v>40</v>
      </c>
      <c r="I45" s="1" t="s">
        <v>37</v>
      </c>
      <c r="J45" s="1">
        <v>43</v>
      </c>
      <c r="K45" s="1">
        <f t="shared" si="12"/>
        <v>-3</v>
      </c>
      <c r="L45" s="1">
        <f t="shared" si="3"/>
        <v>16</v>
      </c>
      <c r="M45" s="1">
        <v>24</v>
      </c>
      <c r="N45" s="1">
        <v>94.6</v>
      </c>
      <c r="O45" s="1"/>
      <c r="P45" s="1">
        <f t="shared" si="4"/>
        <v>3.2</v>
      </c>
      <c r="Q45" s="5"/>
      <c r="R45" s="5"/>
      <c r="S45" s="1"/>
      <c r="T45" s="1">
        <f t="shared" si="5"/>
        <v>70.8125</v>
      </c>
      <c r="U45" s="1">
        <f t="shared" si="6"/>
        <v>70.8125</v>
      </c>
      <c r="V45" s="1">
        <v>7.4</v>
      </c>
      <c r="W45" s="1">
        <v>22</v>
      </c>
      <c r="X45" s="1">
        <v>18.600000000000001</v>
      </c>
      <c r="Y45" s="1">
        <v>9.8000000000000007</v>
      </c>
      <c r="Z45" s="1">
        <v>10.6</v>
      </c>
      <c r="AA45" s="1">
        <v>10.4</v>
      </c>
      <c r="AB45" s="1">
        <v>8.8000000000000007</v>
      </c>
      <c r="AC45" s="1">
        <v>10</v>
      </c>
      <c r="AD45" s="1">
        <v>13.6</v>
      </c>
      <c r="AE45" s="1">
        <v>20.2</v>
      </c>
      <c r="AF45" s="1"/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41</v>
      </c>
      <c r="C46" s="1"/>
      <c r="D46" s="1">
        <v>1530</v>
      </c>
      <c r="E46" s="1">
        <v>873</v>
      </c>
      <c r="F46" s="1">
        <v>621</v>
      </c>
      <c r="G46" s="7">
        <v>0.4</v>
      </c>
      <c r="H46" s="1">
        <v>40</v>
      </c>
      <c r="I46" s="1" t="s">
        <v>37</v>
      </c>
      <c r="J46" s="1">
        <v>887</v>
      </c>
      <c r="K46" s="1">
        <f t="shared" si="12"/>
        <v>-14</v>
      </c>
      <c r="L46" s="1">
        <f t="shared" si="3"/>
        <v>267</v>
      </c>
      <c r="M46" s="1">
        <v>606</v>
      </c>
      <c r="N46" s="1">
        <v>0</v>
      </c>
      <c r="O46" s="1"/>
      <c r="P46" s="1">
        <f t="shared" si="4"/>
        <v>53.4</v>
      </c>
      <c r="Q46" s="5"/>
      <c r="R46" s="5"/>
      <c r="S46" s="1"/>
      <c r="T46" s="1">
        <f t="shared" si="5"/>
        <v>11.629213483146067</v>
      </c>
      <c r="U46" s="1">
        <f t="shared" si="6"/>
        <v>11.629213483146067</v>
      </c>
      <c r="V46" s="1">
        <v>44.2</v>
      </c>
      <c r="W46" s="1">
        <v>72.599999999999994</v>
      </c>
      <c r="X46" s="1">
        <v>93.8</v>
      </c>
      <c r="Y46" s="1">
        <v>62</v>
      </c>
      <c r="Z46" s="1">
        <v>41.6</v>
      </c>
      <c r="AA46" s="1">
        <v>27.4</v>
      </c>
      <c r="AB46" s="1">
        <v>33.4</v>
      </c>
      <c r="AC46" s="1">
        <v>62.8</v>
      </c>
      <c r="AD46" s="1">
        <v>79.2</v>
      </c>
      <c r="AE46" s="1">
        <v>67.599999999999994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36</v>
      </c>
      <c r="C47" s="1">
        <v>71.316000000000003</v>
      </c>
      <c r="D47" s="1">
        <v>151.04</v>
      </c>
      <c r="E47" s="1">
        <v>146.77199999999999</v>
      </c>
      <c r="F47" s="1">
        <v>62.107999999999997</v>
      </c>
      <c r="G47" s="7">
        <v>1</v>
      </c>
      <c r="H47" s="1">
        <v>50</v>
      </c>
      <c r="I47" s="1" t="s">
        <v>37</v>
      </c>
      <c r="J47" s="1">
        <v>153.24</v>
      </c>
      <c r="K47" s="1">
        <f t="shared" si="12"/>
        <v>-6.4680000000000177</v>
      </c>
      <c r="L47" s="1">
        <f t="shared" si="3"/>
        <v>71.481999999999985</v>
      </c>
      <c r="M47" s="1">
        <v>75.290000000000006</v>
      </c>
      <c r="N47" s="1">
        <v>0</v>
      </c>
      <c r="O47" s="1">
        <v>81.510000000000034</v>
      </c>
      <c r="P47" s="1">
        <f t="shared" si="4"/>
        <v>14.296399999999997</v>
      </c>
      <c r="Q47" s="5">
        <f t="shared" ref="Q47:Q48" si="13">11*P47-O47-N47-F47</f>
        <v>13.642399999999945</v>
      </c>
      <c r="R47" s="5"/>
      <c r="S47" s="1"/>
      <c r="T47" s="1">
        <f t="shared" si="5"/>
        <v>11</v>
      </c>
      <c r="U47" s="1">
        <f t="shared" si="6"/>
        <v>10.045745782154953</v>
      </c>
      <c r="V47" s="1">
        <v>14.286</v>
      </c>
      <c r="W47" s="1">
        <v>10.8712</v>
      </c>
      <c r="X47" s="1">
        <v>10.595599999999999</v>
      </c>
      <c r="Y47" s="1">
        <v>14.654400000000001</v>
      </c>
      <c r="Z47" s="1">
        <v>10.847799999999999</v>
      </c>
      <c r="AA47" s="1">
        <v>8.1052</v>
      </c>
      <c r="AB47" s="1">
        <v>11.5976</v>
      </c>
      <c r="AC47" s="1">
        <v>12.1106</v>
      </c>
      <c r="AD47" s="1">
        <v>9.9641999999999999</v>
      </c>
      <c r="AE47" s="1">
        <v>12.8398</v>
      </c>
      <c r="AF47" s="1"/>
      <c r="AG47" s="1">
        <f t="shared" si="7"/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36</v>
      </c>
      <c r="C48" s="1">
        <v>149.47</v>
      </c>
      <c r="D48" s="1">
        <v>139.40199999999999</v>
      </c>
      <c r="E48" s="1">
        <v>181.483</v>
      </c>
      <c r="F48" s="1">
        <v>101.69499999999999</v>
      </c>
      <c r="G48" s="7">
        <v>1</v>
      </c>
      <c r="H48" s="1">
        <v>50</v>
      </c>
      <c r="I48" s="1" t="s">
        <v>37</v>
      </c>
      <c r="J48" s="1">
        <v>174.05</v>
      </c>
      <c r="K48" s="1">
        <f t="shared" si="12"/>
        <v>7.4329999999999927</v>
      </c>
      <c r="L48" s="1">
        <f t="shared" si="3"/>
        <v>156.137</v>
      </c>
      <c r="M48" s="1">
        <v>25.346</v>
      </c>
      <c r="N48" s="1">
        <v>0</v>
      </c>
      <c r="O48" s="1">
        <v>142.5016</v>
      </c>
      <c r="P48" s="1">
        <f t="shared" si="4"/>
        <v>31.227399999999999</v>
      </c>
      <c r="Q48" s="5">
        <f t="shared" si="13"/>
        <v>99.3048</v>
      </c>
      <c r="R48" s="5"/>
      <c r="S48" s="1"/>
      <c r="T48" s="1">
        <f t="shared" si="5"/>
        <v>11</v>
      </c>
      <c r="U48" s="1">
        <f t="shared" si="6"/>
        <v>7.8199465853705394</v>
      </c>
      <c r="V48" s="1">
        <v>25.354600000000001</v>
      </c>
      <c r="W48" s="1">
        <v>6.9567999999999994</v>
      </c>
      <c r="X48" s="1">
        <v>12.1152</v>
      </c>
      <c r="Y48" s="1">
        <v>30.103000000000002</v>
      </c>
      <c r="Z48" s="1">
        <v>29.0044</v>
      </c>
      <c r="AA48" s="1">
        <v>14.960800000000001</v>
      </c>
      <c r="AB48" s="1">
        <v>20.828399999999998</v>
      </c>
      <c r="AC48" s="1">
        <v>21.411999999999999</v>
      </c>
      <c r="AD48" s="1">
        <v>17.7408</v>
      </c>
      <c r="AE48" s="1">
        <v>28.9894</v>
      </c>
      <c r="AF48" s="1"/>
      <c r="AG48" s="1">
        <f t="shared" si="7"/>
        <v>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86</v>
      </c>
      <c r="B49" s="10" t="s">
        <v>36</v>
      </c>
      <c r="C49" s="10"/>
      <c r="D49" s="10">
        <v>38.484999999999999</v>
      </c>
      <c r="E49" s="10">
        <v>38.484999999999999</v>
      </c>
      <c r="F49" s="10"/>
      <c r="G49" s="11">
        <v>0</v>
      </c>
      <c r="H49" s="10" t="e">
        <v>#N/A</v>
      </c>
      <c r="I49" s="10" t="s">
        <v>89</v>
      </c>
      <c r="J49" s="10">
        <v>38.484999999999999</v>
      </c>
      <c r="K49" s="10">
        <f t="shared" si="12"/>
        <v>0</v>
      </c>
      <c r="L49" s="10">
        <f t="shared" si="3"/>
        <v>0</v>
      </c>
      <c r="M49" s="10">
        <v>38.484999999999999</v>
      </c>
      <c r="N49" s="10"/>
      <c r="O49" s="10"/>
      <c r="P49" s="10">
        <f t="shared" si="4"/>
        <v>0</v>
      </c>
      <c r="Q49" s="12"/>
      <c r="R49" s="12"/>
      <c r="S49" s="10"/>
      <c r="T49" s="10" t="e">
        <f t="shared" si="5"/>
        <v>#DIV/0!</v>
      </c>
      <c r="U49" s="10" t="e">
        <f t="shared" si="6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36</v>
      </c>
      <c r="C50" s="1">
        <v>215.89</v>
      </c>
      <c r="D50" s="1">
        <v>1229.45</v>
      </c>
      <c r="E50" s="1">
        <v>1283.3969999999999</v>
      </c>
      <c r="F50" s="1">
        <v>161.94300000000001</v>
      </c>
      <c r="G50" s="7">
        <v>1</v>
      </c>
      <c r="H50" s="1">
        <v>40</v>
      </c>
      <c r="I50" s="1" t="s">
        <v>37</v>
      </c>
      <c r="J50" s="1">
        <v>1275.75</v>
      </c>
      <c r="K50" s="1">
        <f t="shared" si="12"/>
        <v>7.6469999999999345</v>
      </c>
      <c r="L50" s="1">
        <f t="shared" si="3"/>
        <v>162.14599999999996</v>
      </c>
      <c r="M50" s="1">
        <v>1121.251</v>
      </c>
      <c r="N50" s="1">
        <v>0</v>
      </c>
      <c r="O50" s="1">
        <v>113.925</v>
      </c>
      <c r="P50" s="1">
        <f t="shared" si="4"/>
        <v>32.429199999999994</v>
      </c>
      <c r="Q50" s="5">
        <f>11*P50-O50-N50-F50</f>
        <v>80.85319999999993</v>
      </c>
      <c r="R50" s="5"/>
      <c r="S50" s="1"/>
      <c r="T50" s="1">
        <f t="shared" si="5"/>
        <v>11</v>
      </c>
      <c r="U50" s="1">
        <f t="shared" si="6"/>
        <v>8.5067778421916067</v>
      </c>
      <c r="V50" s="1">
        <v>30.804200000000002</v>
      </c>
      <c r="W50" s="1">
        <v>14.0694</v>
      </c>
      <c r="X50" s="1">
        <v>22.42420000000001</v>
      </c>
      <c r="Y50" s="1">
        <v>52.039000000000001</v>
      </c>
      <c r="Z50" s="1">
        <v>40.4542</v>
      </c>
      <c r="AA50" s="1">
        <v>25.4572</v>
      </c>
      <c r="AB50" s="1">
        <v>6.1194000000000024</v>
      </c>
      <c r="AC50" s="1">
        <v>41.5672</v>
      </c>
      <c r="AD50" s="1">
        <v>46.177799999999998</v>
      </c>
      <c r="AE50" s="1">
        <v>33.914399999999993</v>
      </c>
      <c r="AF50" s="1"/>
      <c r="AG50" s="1">
        <f t="shared" si="7"/>
        <v>81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88</v>
      </c>
      <c r="B51" s="10" t="s">
        <v>41</v>
      </c>
      <c r="C51" s="10"/>
      <c r="D51" s="10">
        <v>160</v>
      </c>
      <c r="E51" s="10">
        <v>160</v>
      </c>
      <c r="F51" s="10"/>
      <c r="G51" s="11">
        <v>0</v>
      </c>
      <c r="H51" s="10" t="e">
        <v>#N/A</v>
      </c>
      <c r="I51" s="10" t="s">
        <v>89</v>
      </c>
      <c r="J51" s="10">
        <v>165</v>
      </c>
      <c r="K51" s="10">
        <f t="shared" si="12"/>
        <v>-5</v>
      </c>
      <c r="L51" s="10">
        <f t="shared" si="3"/>
        <v>0</v>
      </c>
      <c r="M51" s="10">
        <v>160</v>
      </c>
      <c r="N51" s="10">
        <v>0</v>
      </c>
      <c r="O51" s="10"/>
      <c r="P51" s="10">
        <f t="shared" si="4"/>
        <v>0</v>
      </c>
      <c r="Q51" s="12"/>
      <c r="R51" s="12"/>
      <c r="S51" s="10"/>
      <c r="T51" s="10" t="e">
        <f t="shared" si="5"/>
        <v>#DIV/0!</v>
      </c>
      <c r="U51" s="10" t="e">
        <f t="shared" si="6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/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0" t="s">
        <v>90</v>
      </c>
      <c r="B52" s="10" t="s">
        <v>36</v>
      </c>
      <c r="C52" s="10"/>
      <c r="D52" s="10">
        <v>51.664999999999999</v>
      </c>
      <c r="E52" s="10">
        <v>51.664999999999999</v>
      </c>
      <c r="F52" s="10"/>
      <c r="G52" s="11">
        <v>0</v>
      </c>
      <c r="H52" s="10" t="e">
        <v>#N/A</v>
      </c>
      <c r="I52" s="10" t="s">
        <v>89</v>
      </c>
      <c r="J52" s="10">
        <v>51.664999999999999</v>
      </c>
      <c r="K52" s="10">
        <f t="shared" si="12"/>
        <v>0</v>
      </c>
      <c r="L52" s="10">
        <f t="shared" si="3"/>
        <v>0</v>
      </c>
      <c r="M52" s="10">
        <v>51.664999999999999</v>
      </c>
      <c r="N52" s="10"/>
      <c r="O52" s="10"/>
      <c r="P52" s="10">
        <f t="shared" si="4"/>
        <v>0</v>
      </c>
      <c r="Q52" s="12"/>
      <c r="R52" s="12"/>
      <c r="S52" s="10"/>
      <c r="T52" s="10" t="e">
        <f t="shared" si="5"/>
        <v>#DIV/0!</v>
      </c>
      <c r="U52" s="10" t="e">
        <f t="shared" si="6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41</v>
      </c>
      <c r="C53" s="1">
        <v>60</v>
      </c>
      <c r="D53" s="1">
        <v>40</v>
      </c>
      <c r="E53" s="1">
        <v>45</v>
      </c>
      <c r="F53" s="1">
        <v>41</v>
      </c>
      <c r="G53" s="7">
        <v>0.45</v>
      </c>
      <c r="H53" s="1">
        <v>50</v>
      </c>
      <c r="I53" s="1" t="s">
        <v>37</v>
      </c>
      <c r="J53" s="1">
        <v>57.5</v>
      </c>
      <c r="K53" s="1">
        <f t="shared" si="12"/>
        <v>-12.5</v>
      </c>
      <c r="L53" s="1">
        <f t="shared" si="3"/>
        <v>45</v>
      </c>
      <c r="M53" s="1"/>
      <c r="N53" s="1">
        <v>0</v>
      </c>
      <c r="O53" s="1">
        <v>77</v>
      </c>
      <c r="P53" s="1">
        <f t="shared" si="4"/>
        <v>9</v>
      </c>
      <c r="Q53" s="5"/>
      <c r="R53" s="5"/>
      <c r="S53" s="1"/>
      <c r="T53" s="1">
        <f t="shared" si="5"/>
        <v>13.111111111111111</v>
      </c>
      <c r="U53" s="1">
        <f t="shared" si="6"/>
        <v>13.111111111111111</v>
      </c>
      <c r="V53" s="1">
        <v>11.8</v>
      </c>
      <c r="W53" s="1">
        <v>2.8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71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>
        <v>132.25899999999999</v>
      </c>
      <c r="D54" s="1">
        <v>302.15199999999999</v>
      </c>
      <c r="E54" s="1">
        <v>349.68900000000002</v>
      </c>
      <c r="F54" s="1">
        <v>57.462000000000003</v>
      </c>
      <c r="G54" s="7">
        <v>1</v>
      </c>
      <c r="H54" s="1">
        <v>40</v>
      </c>
      <c r="I54" s="1" t="s">
        <v>37</v>
      </c>
      <c r="J54" s="1">
        <v>345.16800000000001</v>
      </c>
      <c r="K54" s="1">
        <f t="shared" si="12"/>
        <v>4.521000000000015</v>
      </c>
      <c r="L54" s="1">
        <f t="shared" si="3"/>
        <v>117.22100000000003</v>
      </c>
      <c r="M54" s="1">
        <v>232.46799999999999</v>
      </c>
      <c r="N54" s="1">
        <v>49.11800000000008</v>
      </c>
      <c r="O54" s="1">
        <v>108.11279999999999</v>
      </c>
      <c r="P54" s="1">
        <f t="shared" si="4"/>
        <v>23.444200000000006</v>
      </c>
      <c r="Q54" s="5">
        <f t="shared" ref="Q54" si="14">11*P54-O54-N54-F54</f>
        <v>43.193400000000011</v>
      </c>
      <c r="R54" s="5"/>
      <c r="S54" s="1"/>
      <c r="T54" s="1">
        <f t="shared" si="5"/>
        <v>11.000000000000002</v>
      </c>
      <c r="U54" s="1">
        <f t="shared" si="6"/>
        <v>9.157608278380156</v>
      </c>
      <c r="V54" s="1">
        <v>23.851600000000001</v>
      </c>
      <c r="W54" s="1">
        <v>20.244199999999999</v>
      </c>
      <c r="X54" s="1">
        <v>19.9148</v>
      </c>
      <c r="Y54" s="1">
        <v>24.661200000000001</v>
      </c>
      <c r="Z54" s="1">
        <v>21.992799999999999</v>
      </c>
      <c r="AA54" s="1">
        <v>17.230799999999999</v>
      </c>
      <c r="AB54" s="1">
        <v>21.806799999999999</v>
      </c>
      <c r="AC54" s="1">
        <v>17.748799999999999</v>
      </c>
      <c r="AD54" s="1">
        <v>21.336400000000001</v>
      </c>
      <c r="AE54" s="1">
        <v>19.126799999999999</v>
      </c>
      <c r="AF54" s="1"/>
      <c r="AG54" s="1">
        <f t="shared" si="7"/>
        <v>43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41</v>
      </c>
      <c r="C55" s="1">
        <v>75</v>
      </c>
      <c r="D55" s="1">
        <v>560</v>
      </c>
      <c r="E55" s="1">
        <v>49</v>
      </c>
      <c r="F55" s="1">
        <v>506</v>
      </c>
      <c r="G55" s="7">
        <v>0.4</v>
      </c>
      <c r="H55" s="1">
        <v>40</v>
      </c>
      <c r="I55" s="1" t="s">
        <v>37</v>
      </c>
      <c r="J55" s="1">
        <v>58</v>
      </c>
      <c r="K55" s="1">
        <f t="shared" si="12"/>
        <v>-9</v>
      </c>
      <c r="L55" s="1">
        <f t="shared" si="3"/>
        <v>13</v>
      </c>
      <c r="M55" s="1">
        <v>36</v>
      </c>
      <c r="N55" s="1">
        <v>217</v>
      </c>
      <c r="O55" s="1"/>
      <c r="P55" s="1">
        <f t="shared" si="4"/>
        <v>2.6</v>
      </c>
      <c r="Q55" s="5"/>
      <c r="R55" s="5"/>
      <c r="S55" s="1"/>
      <c r="T55" s="1">
        <f t="shared" si="5"/>
        <v>278.07692307692309</v>
      </c>
      <c r="U55" s="1">
        <f t="shared" si="6"/>
        <v>278.07692307692309</v>
      </c>
      <c r="V55" s="1">
        <v>13.4</v>
      </c>
      <c r="W55" s="1">
        <v>67</v>
      </c>
      <c r="X55" s="1">
        <v>63.6</v>
      </c>
      <c r="Y55" s="1">
        <v>27.2</v>
      </c>
      <c r="Z55" s="1">
        <v>16.600000000000001</v>
      </c>
      <c r="AA55" s="1">
        <v>-0.8</v>
      </c>
      <c r="AB55" s="1">
        <v>10.4</v>
      </c>
      <c r="AC55" s="1">
        <v>41.8</v>
      </c>
      <c r="AD55" s="1">
        <v>39.4</v>
      </c>
      <c r="AE55" s="1">
        <v>19.2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41</v>
      </c>
      <c r="C56" s="1"/>
      <c r="D56" s="1">
        <v>36</v>
      </c>
      <c r="E56" s="1">
        <v>33</v>
      </c>
      <c r="F56" s="1"/>
      <c r="G56" s="7">
        <v>0.4</v>
      </c>
      <c r="H56" s="1">
        <v>40</v>
      </c>
      <c r="I56" s="1" t="s">
        <v>37</v>
      </c>
      <c r="J56" s="1">
        <v>45</v>
      </c>
      <c r="K56" s="1">
        <f t="shared" si="12"/>
        <v>-12</v>
      </c>
      <c r="L56" s="1">
        <f t="shared" si="3"/>
        <v>-3</v>
      </c>
      <c r="M56" s="1">
        <v>36</v>
      </c>
      <c r="N56" s="1">
        <v>161.19999999999999</v>
      </c>
      <c r="O56" s="1"/>
      <c r="P56" s="1">
        <f t="shared" si="4"/>
        <v>-0.6</v>
      </c>
      <c r="Q56" s="5"/>
      <c r="R56" s="5"/>
      <c r="S56" s="1"/>
      <c r="T56" s="1">
        <f t="shared" si="5"/>
        <v>-268.66666666666669</v>
      </c>
      <c r="U56" s="1">
        <f t="shared" si="6"/>
        <v>-268.66666666666669</v>
      </c>
      <c r="V56" s="1">
        <v>-0.8</v>
      </c>
      <c r="W56" s="1">
        <v>49.2</v>
      </c>
      <c r="X56" s="1">
        <v>56.4</v>
      </c>
      <c r="Y56" s="1">
        <v>20.2</v>
      </c>
      <c r="Z56" s="1">
        <v>19</v>
      </c>
      <c r="AA56" s="1">
        <v>17.600000000000001</v>
      </c>
      <c r="AB56" s="1">
        <v>25</v>
      </c>
      <c r="AC56" s="1">
        <v>37</v>
      </c>
      <c r="AD56" s="1">
        <v>35.200000000000003</v>
      </c>
      <c r="AE56" s="1">
        <v>25.4</v>
      </c>
      <c r="AF56" s="1"/>
      <c r="AG56" s="1">
        <f t="shared" si="7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95</v>
      </c>
      <c r="B57" s="13" t="s">
        <v>36</v>
      </c>
      <c r="C57" s="13"/>
      <c r="D57" s="13">
        <v>310.14</v>
      </c>
      <c r="E57" s="13">
        <v>310.14</v>
      </c>
      <c r="F57" s="13"/>
      <c r="G57" s="14">
        <v>0</v>
      </c>
      <c r="H57" s="13">
        <v>50</v>
      </c>
      <c r="I57" s="13" t="s">
        <v>37</v>
      </c>
      <c r="J57" s="13">
        <v>314.14</v>
      </c>
      <c r="K57" s="13">
        <f t="shared" si="12"/>
        <v>-4</v>
      </c>
      <c r="L57" s="13">
        <f t="shared" si="3"/>
        <v>0</v>
      </c>
      <c r="M57" s="13">
        <v>310.14</v>
      </c>
      <c r="N57" s="13">
        <v>0</v>
      </c>
      <c r="O57" s="13"/>
      <c r="P57" s="13">
        <f t="shared" si="4"/>
        <v>0</v>
      </c>
      <c r="Q57" s="15"/>
      <c r="R57" s="15"/>
      <c r="S57" s="13"/>
      <c r="T57" s="13" t="e">
        <f t="shared" si="5"/>
        <v>#DIV/0!</v>
      </c>
      <c r="U57" s="13" t="e">
        <f t="shared" si="6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 t="s">
        <v>42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36</v>
      </c>
      <c r="C58" s="1">
        <v>107.48099999999999</v>
      </c>
      <c r="D58" s="1">
        <v>279.99700000000001</v>
      </c>
      <c r="E58" s="1">
        <v>151.703</v>
      </c>
      <c r="F58" s="1">
        <v>217.83699999999999</v>
      </c>
      <c r="G58" s="7">
        <v>1</v>
      </c>
      <c r="H58" s="1">
        <v>50</v>
      </c>
      <c r="I58" s="1" t="s">
        <v>37</v>
      </c>
      <c r="J58" s="1">
        <v>177.4</v>
      </c>
      <c r="K58" s="1">
        <f t="shared" si="12"/>
        <v>-25.697000000000003</v>
      </c>
      <c r="L58" s="1">
        <f t="shared" si="3"/>
        <v>151.703</v>
      </c>
      <c r="M58" s="1"/>
      <c r="N58" s="1">
        <v>52.844599999999993</v>
      </c>
      <c r="O58" s="1">
        <v>112.97959999999991</v>
      </c>
      <c r="P58" s="1">
        <f t="shared" si="4"/>
        <v>30.340600000000002</v>
      </c>
      <c r="Q58" s="5"/>
      <c r="R58" s="5"/>
      <c r="S58" s="1"/>
      <c r="T58" s="1">
        <f t="shared" si="5"/>
        <v>12.645142152759005</v>
      </c>
      <c r="U58" s="1">
        <f t="shared" si="6"/>
        <v>12.645142152759005</v>
      </c>
      <c r="V58" s="1">
        <v>33.828200000000002</v>
      </c>
      <c r="W58" s="1">
        <v>34.277799999999999</v>
      </c>
      <c r="X58" s="1">
        <v>36.427399999999999</v>
      </c>
      <c r="Y58" s="1">
        <v>28.738399999999999</v>
      </c>
      <c r="Z58" s="1">
        <v>29.1448</v>
      </c>
      <c r="AA58" s="1">
        <v>23.228000000000002</v>
      </c>
      <c r="AB58" s="1">
        <v>29.1098</v>
      </c>
      <c r="AC58" s="1">
        <v>32.991399999999999</v>
      </c>
      <c r="AD58" s="1">
        <v>26.1328</v>
      </c>
      <c r="AE58" s="1">
        <v>34.925800000000002</v>
      </c>
      <c r="AF58" s="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36</v>
      </c>
      <c r="C59" s="1">
        <v>34.795999999999999</v>
      </c>
      <c r="D59" s="1">
        <v>65.652000000000001</v>
      </c>
      <c r="E59" s="1">
        <v>17.488</v>
      </c>
      <c r="F59" s="1">
        <v>64.278000000000006</v>
      </c>
      <c r="G59" s="7">
        <v>1</v>
      </c>
      <c r="H59" s="1">
        <v>50</v>
      </c>
      <c r="I59" s="1" t="s">
        <v>37</v>
      </c>
      <c r="J59" s="1">
        <v>20</v>
      </c>
      <c r="K59" s="1">
        <f t="shared" si="12"/>
        <v>-2.5120000000000005</v>
      </c>
      <c r="L59" s="1">
        <f t="shared" si="3"/>
        <v>17.488</v>
      </c>
      <c r="M59" s="1"/>
      <c r="N59" s="1">
        <v>60.563999999999993</v>
      </c>
      <c r="O59" s="1"/>
      <c r="P59" s="1">
        <f t="shared" si="4"/>
        <v>3.4975999999999998</v>
      </c>
      <c r="Q59" s="5"/>
      <c r="R59" s="5"/>
      <c r="S59" s="1"/>
      <c r="T59" s="1">
        <f t="shared" si="5"/>
        <v>35.693618481244286</v>
      </c>
      <c r="U59" s="1">
        <f t="shared" si="6"/>
        <v>35.693618481244286</v>
      </c>
      <c r="V59" s="1">
        <v>6.0188000000000006</v>
      </c>
      <c r="W59" s="1">
        <v>11.738</v>
      </c>
      <c r="X59" s="1">
        <v>9.8048000000000002</v>
      </c>
      <c r="Y59" s="1">
        <v>6.1079999999999997</v>
      </c>
      <c r="Z59" s="1">
        <v>7.2203999999999997</v>
      </c>
      <c r="AA59" s="1">
        <v>8.4847999999999999</v>
      </c>
      <c r="AB59" s="1">
        <v>8.4420000000000002</v>
      </c>
      <c r="AC59" s="1">
        <v>6.2115999999999998</v>
      </c>
      <c r="AD59" s="1">
        <v>6.4656000000000002</v>
      </c>
      <c r="AE59" s="1">
        <v>9.8936000000000011</v>
      </c>
      <c r="AF59" s="1"/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98</v>
      </c>
      <c r="B60" s="13" t="s">
        <v>41</v>
      </c>
      <c r="C60" s="13"/>
      <c r="D60" s="13"/>
      <c r="E60" s="13"/>
      <c r="F60" s="13"/>
      <c r="G60" s="14">
        <v>0</v>
      </c>
      <c r="H60" s="13">
        <v>50</v>
      </c>
      <c r="I60" s="13" t="s">
        <v>37</v>
      </c>
      <c r="J60" s="13"/>
      <c r="K60" s="13">
        <f t="shared" si="12"/>
        <v>0</v>
      </c>
      <c r="L60" s="13">
        <f t="shared" si="3"/>
        <v>0</v>
      </c>
      <c r="M60" s="13"/>
      <c r="N60" s="13">
        <v>0</v>
      </c>
      <c r="O60" s="13"/>
      <c r="P60" s="13">
        <f t="shared" si="4"/>
        <v>0</v>
      </c>
      <c r="Q60" s="15"/>
      <c r="R60" s="15"/>
      <c r="S60" s="13"/>
      <c r="T60" s="13" t="e">
        <f t="shared" si="5"/>
        <v>#DIV/0!</v>
      </c>
      <c r="U60" s="13" t="e">
        <f t="shared" si="6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 t="s">
        <v>42</v>
      </c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99</v>
      </c>
      <c r="B61" s="10" t="s">
        <v>36</v>
      </c>
      <c r="C61" s="10"/>
      <c r="D61" s="10">
        <v>164.458</v>
      </c>
      <c r="E61" s="10">
        <v>164.458</v>
      </c>
      <c r="F61" s="10"/>
      <c r="G61" s="11">
        <v>0</v>
      </c>
      <c r="H61" s="10" t="e">
        <v>#N/A</v>
      </c>
      <c r="I61" s="10" t="s">
        <v>89</v>
      </c>
      <c r="J61" s="10">
        <v>164.458</v>
      </c>
      <c r="K61" s="10">
        <f t="shared" si="12"/>
        <v>0</v>
      </c>
      <c r="L61" s="10">
        <f t="shared" si="3"/>
        <v>0</v>
      </c>
      <c r="M61" s="10">
        <v>164.458</v>
      </c>
      <c r="N61" s="10"/>
      <c r="O61" s="10"/>
      <c r="P61" s="10">
        <f t="shared" si="4"/>
        <v>0</v>
      </c>
      <c r="Q61" s="12"/>
      <c r="R61" s="12"/>
      <c r="S61" s="10"/>
      <c r="T61" s="10" t="e">
        <f t="shared" si="5"/>
        <v>#DIV/0!</v>
      </c>
      <c r="U61" s="10" t="e">
        <f t="shared" si="6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41</v>
      </c>
      <c r="C62" s="1">
        <v>355</v>
      </c>
      <c r="D62" s="1">
        <v>1342</v>
      </c>
      <c r="E62" s="1">
        <v>891</v>
      </c>
      <c r="F62" s="1">
        <v>659</v>
      </c>
      <c r="G62" s="7">
        <v>0.4</v>
      </c>
      <c r="H62" s="1">
        <v>40</v>
      </c>
      <c r="I62" s="1" t="s">
        <v>37</v>
      </c>
      <c r="J62" s="1">
        <v>915</v>
      </c>
      <c r="K62" s="1">
        <f t="shared" si="12"/>
        <v>-24</v>
      </c>
      <c r="L62" s="1">
        <f t="shared" si="3"/>
        <v>291</v>
      </c>
      <c r="M62" s="1">
        <v>600</v>
      </c>
      <c r="N62" s="1">
        <v>267.40000000000009</v>
      </c>
      <c r="O62" s="1"/>
      <c r="P62" s="1">
        <f t="shared" si="4"/>
        <v>58.2</v>
      </c>
      <c r="Q62" s="5"/>
      <c r="R62" s="5"/>
      <c r="S62" s="1"/>
      <c r="T62" s="1">
        <f t="shared" si="5"/>
        <v>15.917525773195877</v>
      </c>
      <c r="U62" s="1">
        <f t="shared" si="6"/>
        <v>15.917525773195877</v>
      </c>
      <c r="V62" s="1">
        <v>75.8</v>
      </c>
      <c r="W62" s="1">
        <v>107.4</v>
      </c>
      <c r="X62" s="1">
        <v>88.2</v>
      </c>
      <c r="Y62" s="1">
        <v>57.2</v>
      </c>
      <c r="Z62" s="1">
        <v>75.400000000000006</v>
      </c>
      <c r="AA62" s="1">
        <v>95.4</v>
      </c>
      <c r="AB62" s="1">
        <v>66.8</v>
      </c>
      <c r="AC62" s="1">
        <v>50.2</v>
      </c>
      <c r="AD62" s="1">
        <v>77.2</v>
      </c>
      <c r="AE62" s="1">
        <v>89</v>
      </c>
      <c r="AF62" s="1"/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101</v>
      </c>
      <c r="B63" s="1" t="s">
        <v>41</v>
      </c>
      <c r="C63" s="1">
        <v>54</v>
      </c>
      <c r="D63" s="1">
        <v>1410</v>
      </c>
      <c r="E63" s="1">
        <v>629</v>
      </c>
      <c r="F63" s="1">
        <v>802</v>
      </c>
      <c r="G63" s="7">
        <v>0.4</v>
      </c>
      <c r="H63" s="1">
        <v>40</v>
      </c>
      <c r="I63" s="1" t="s">
        <v>37</v>
      </c>
      <c r="J63" s="1">
        <v>677</v>
      </c>
      <c r="K63" s="1">
        <f t="shared" si="12"/>
        <v>-48</v>
      </c>
      <c r="L63" s="1">
        <f t="shared" si="3"/>
        <v>149</v>
      </c>
      <c r="M63" s="1">
        <v>480</v>
      </c>
      <c r="N63" s="1">
        <v>109.8</v>
      </c>
      <c r="O63" s="1"/>
      <c r="P63" s="1">
        <f t="shared" si="4"/>
        <v>29.8</v>
      </c>
      <c r="Q63" s="5"/>
      <c r="R63" s="5"/>
      <c r="S63" s="1"/>
      <c r="T63" s="1">
        <f t="shared" si="5"/>
        <v>30.597315436241608</v>
      </c>
      <c r="U63" s="1">
        <f t="shared" si="6"/>
        <v>30.597315436241608</v>
      </c>
      <c r="V63" s="1">
        <v>33.799999999999997</v>
      </c>
      <c r="W63" s="1">
        <v>96.8</v>
      </c>
      <c r="X63" s="1">
        <v>112.4</v>
      </c>
      <c r="Y63" s="1">
        <v>60.4</v>
      </c>
      <c r="Z63" s="1">
        <v>62.4</v>
      </c>
      <c r="AA63" s="1">
        <v>69.2</v>
      </c>
      <c r="AB63" s="1">
        <v>46.6</v>
      </c>
      <c r="AC63" s="1">
        <v>61.4</v>
      </c>
      <c r="AD63" s="1">
        <v>80.8</v>
      </c>
      <c r="AE63" s="1">
        <v>72</v>
      </c>
      <c r="AF63" s="1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36</v>
      </c>
      <c r="C64" s="1">
        <v>79.462999999999994</v>
      </c>
      <c r="D64" s="1">
        <v>524.68899999999996</v>
      </c>
      <c r="E64" s="1">
        <v>288.28199999999998</v>
      </c>
      <c r="F64" s="1">
        <v>279.06200000000001</v>
      </c>
      <c r="G64" s="7">
        <v>1</v>
      </c>
      <c r="H64" s="1">
        <v>40</v>
      </c>
      <c r="I64" s="1" t="s">
        <v>37</v>
      </c>
      <c r="J64" s="1">
        <v>313.29899999999998</v>
      </c>
      <c r="K64" s="1">
        <f t="shared" si="12"/>
        <v>-25.016999999999996</v>
      </c>
      <c r="L64" s="1">
        <f t="shared" si="3"/>
        <v>80.08299999999997</v>
      </c>
      <c r="M64" s="1">
        <v>208.19900000000001</v>
      </c>
      <c r="N64" s="1">
        <v>104.2822</v>
      </c>
      <c r="O64" s="1"/>
      <c r="P64" s="1">
        <f t="shared" si="4"/>
        <v>16.016599999999993</v>
      </c>
      <c r="Q64" s="5"/>
      <c r="R64" s="5"/>
      <c r="S64" s="1"/>
      <c r="T64" s="1">
        <f t="shared" si="5"/>
        <v>23.93418078743305</v>
      </c>
      <c r="U64" s="1">
        <f t="shared" si="6"/>
        <v>23.93418078743305</v>
      </c>
      <c r="V64" s="1">
        <v>18.7</v>
      </c>
      <c r="W64" s="1">
        <v>41.051200000000001</v>
      </c>
      <c r="X64" s="1">
        <v>37.597200000000001</v>
      </c>
      <c r="Y64" s="1">
        <v>23.805</v>
      </c>
      <c r="Z64" s="1">
        <v>26.092600000000001</v>
      </c>
      <c r="AA64" s="1">
        <v>27.930800000000001</v>
      </c>
      <c r="AB64" s="1">
        <v>26.726600000000001</v>
      </c>
      <c r="AC64" s="1">
        <v>32.827800000000003</v>
      </c>
      <c r="AD64" s="1">
        <v>35.486800000000002</v>
      </c>
      <c r="AE64" s="1">
        <v>47.561999999999998</v>
      </c>
      <c r="AF64" s="1"/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36</v>
      </c>
      <c r="C65" s="1">
        <v>81.218000000000004</v>
      </c>
      <c r="D65" s="1">
        <v>423.48700000000002</v>
      </c>
      <c r="E65" s="1">
        <v>182.61600000000001</v>
      </c>
      <c r="F65" s="1">
        <v>273.25599999999997</v>
      </c>
      <c r="G65" s="7">
        <v>1</v>
      </c>
      <c r="H65" s="1">
        <v>40</v>
      </c>
      <c r="I65" s="1" t="s">
        <v>37</v>
      </c>
      <c r="J65" s="1">
        <v>205.023</v>
      </c>
      <c r="K65" s="1">
        <f t="shared" si="12"/>
        <v>-22.406999999999982</v>
      </c>
      <c r="L65" s="1">
        <f t="shared" si="3"/>
        <v>80.493000000000009</v>
      </c>
      <c r="M65" s="1">
        <v>102.123</v>
      </c>
      <c r="N65" s="1">
        <v>68.665200000000084</v>
      </c>
      <c r="O65" s="1"/>
      <c r="P65" s="1">
        <f t="shared" si="4"/>
        <v>16.098600000000001</v>
      </c>
      <c r="Q65" s="5"/>
      <c r="R65" s="5"/>
      <c r="S65" s="1"/>
      <c r="T65" s="1">
        <f t="shared" si="5"/>
        <v>21.239188500863431</v>
      </c>
      <c r="U65" s="1">
        <f t="shared" si="6"/>
        <v>21.239188500863431</v>
      </c>
      <c r="V65" s="1">
        <v>20.194400000000002</v>
      </c>
      <c r="W65" s="1">
        <v>37.136200000000002</v>
      </c>
      <c r="X65" s="1">
        <v>32.878599999999999</v>
      </c>
      <c r="Y65" s="1">
        <v>22.830400000000001</v>
      </c>
      <c r="Z65" s="1">
        <v>23.785799999999998</v>
      </c>
      <c r="AA65" s="1">
        <v>27.207999999999998</v>
      </c>
      <c r="AB65" s="1">
        <v>26.422999999999998</v>
      </c>
      <c r="AC65" s="1">
        <v>31.787400000000002</v>
      </c>
      <c r="AD65" s="1">
        <v>34.7684</v>
      </c>
      <c r="AE65" s="1">
        <v>38.669600000000003</v>
      </c>
      <c r="AF65" s="1"/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104</v>
      </c>
      <c r="B66" s="10" t="s">
        <v>36</v>
      </c>
      <c r="C66" s="10"/>
      <c r="D66" s="10">
        <v>208.21700000000001</v>
      </c>
      <c r="E66" s="10">
        <v>208.21700000000001</v>
      </c>
      <c r="F66" s="10"/>
      <c r="G66" s="11">
        <v>0</v>
      </c>
      <c r="H66" s="10" t="e">
        <v>#N/A</v>
      </c>
      <c r="I66" s="10" t="s">
        <v>89</v>
      </c>
      <c r="J66" s="10">
        <v>208.21700000000001</v>
      </c>
      <c r="K66" s="10">
        <f t="shared" si="12"/>
        <v>0</v>
      </c>
      <c r="L66" s="10">
        <f t="shared" si="3"/>
        <v>0</v>
      </c>
      <c r="M66" s="10">
        <v>208.21700000000001</v>
      </c>
      <c r="N66" s="10"/>
      <c r="O66" s="10"/>
      <c r="P66" s="10">
        <f t="shared" si="4"/>
        <v>0</v>
      </c>
      <c r="Q66" s="12"/>
      <c r="R66" s="12"/>
      <c r="S66" s="10"/>
      <c r="T66" s="10" t="e">
        <f t="shared" si="5"/>
        <v>#DIV/0!</v>
      </c>
      <c r="U66" s="10" t="e">
        <f t="shared" si="6"/>
        <v>#DIV/0!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/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105</v>
      </c>
      <c r="B67" s="13" t="s">
        <v>36</v>
      </c>
      <c r="C67" s="13"/>
      <c r="D67" s="13">
        <v>205.649</v>
      </c>
      <c r="E67" s="13">
        <v>205.649</v>
      </c>
      <c r="F67" s="13"/>
      <c r="G67" s="14">
        <v>0</v>
      </c>
      <c r="H67" s="13">
        <v>40</v>
      </c>
      <c r="I67" s="13" t="s">
        <v>37</v>
      </c>
      <c r="J67" s="13">
        <v>206.44900000000001</v>
      </c>
      <c r="K67" s="13">
        <f t="shared" si="12"/>
        <v>-0.80000000000001137</v>
      </c>
      <c r="L67" s="13">
        <f t="shared" si="3"/>
        <v>0</v>
      </c>
      <c r="M67" s="13">
        <v>205.649</v>
      </c>
      <c r="N67" s="13">
        <v>0</v>
      </c>
      <c r="O67" s="13"/>
      <c r="P67" s="13">
        <f t="shared" si="4"/>
        <v>0</v>
      </c>
      <c r="Q67" s="15"/>
      <c r="R67" s="15"/>
      <c r="S67" s="13"/>
      <c r="T67" s="13" t="e">
        <f t="shared" si="5"/>
        <v>#DIV/0!</v>
      </c>
      <c r="U67" s="13" t="e">
        <f t="shared" si="6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42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106</v>
      </c>
      <c r="B68" s="1" t="s">
        <v>36</v>
      </c>
      <c r="C68" s="1">
        <v>57.914999999999999</v>
      </c>
      <c r="D68" s="1">
        <v>114.4</v>
      </c>
      <c r="E68" s="1">
        <v>39.512</v>
      </c>
      <c r="F68" s="1">
        <v>111.92100000000001</v>
      </c>
      <c r="G68" s="7">
        <v>1</v>
      </c>
      <c r="H68" s="1">
        <v>30</v>
      </c>
      <c r="I68" s="1" t="s">
        <v>37</v>
      </c>
      <c r="J68" s="1">
        <v>44.7</v>
      </c>
      <c r="K68" s="1">
        <f t="shared" si="12"/>
        <v>-5.1880000000000024</v>
      </c>
      <c r="L68" s="1">
        <f t="shared" si="3"/>
        <v>39.512</v>
      </c>
      <c r="M68" s="1"/>
      <c r="N68" s="1">
        <v>53.507599999999996</v>
      </c>
      <c r="O68" s="1"/>
      <c r="P68" s="1">
        <f t="shared" si="4"/>
        <v>7.9024000000000001</v>
      </c>
      <c r="Q68" s="5"/>
      <c r="R68" s="5"/>
      <c r="S68" s="1"/>
      <c r="T68" s="1">
        <f t="shared" si="5"/>
        <v>20.933969427009519</v>
      </c>
      <c r="U68" s="1">
        <f t="shared" si="6"/>
        <v>20.933969427009519</v>
      </c>
      <c r="V68" s="1">
        <v>11.5336</v>
      </c>
      <c r="W68" s="1">
        <v>17.689599999999999</v>
      </c>
      <c r="X68" s="1">
        <v>15.923400000000001</v>
      </c>
      <c r="Y68" s="1">
        <v>9.6186000000000007</v>
      </c>
      <c r="Z68" s="1">
        <v>12.784000000000001</v>
      </c>
      <c r="AA68" s="1">
        <v>15.5002</v>
      </c>
      <c r="AB68" s="1">
        <v>10.469799999999999</v>
      </c>
      <c r="AC68" s="1">
        <v>3.7795999999999998</v>
      </c>
      <c r="AD68" s="1">
        <v>3.7795999999999998</v>
      </c>
      <c r="AE68" s="1">
        <v>14.735200000000001</v>
      </c>
      <c r="AF68" s="1"/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107</v>
      </c>
      <c r="B69" s="13" t="s">
        <v>41</v>
      </c>
      <c r="C69" s="13"/>
      <c r="D69" s="13"/>
      <c r="E69" s="13"/>
      <c r="F69" s="13"/>
      <c r="G69" s="14">
        <v>0</v>
      </c>
      <c r="H69" s="13">
        <v>60</v>
      </c>
      <c r="I69" s="13" t="s">
        <v>37</v>
      </c>
      <c r="J69" s="13"/>
      <c r="K69" s="13">
        <f t="shared" si="12"/>
        <v>0</v>
      </c>
      <c r="L69" s="13">
        <f t="shared" si="3"/>
        <v>0</v>
      </c>
      <c r="M69" s="13"/>
      <c r="N69" s="13">
        <v>0</v>
      </c>
      <c r="O69" s="13"/>
      <c r="P69" s="13">
        <f t="shared" si="4"/>
        <v>0</v>
      </c>
      <c r="Q69" s="15"/>
      <c r="R69" s="15"/>
      <c r="S69" s="13"/>
      <c r="T69" s="13" t="e">
        <f t="shared" si="5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 t="s">
        <v>42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108</v>
      </c>
      <c r="B70" s="13" t="s">
        <v>41</v>
      </c>
      <c r="C70" s="13"/>
      <c r="D70" s="13"/>
      <c r="E70" s="13"/>
      <c r="F70" s="13"/>
      <c r="G70" s="14">
        <v>0</v>
      </c>
      <c r="H70" s="13">
        <v>50</v>
      </c>
      <c r="I70" s="13" t="s">
        <v>37</v>
      </c>
      <c r="J70" s="13"/>
      <c r="K70" s="13">
        <f t="shared" ref="K70:K101" si="15">E70-J70</f>
        <v>0</v>
      </c>
      <c r="L70" s="13">
        <f t="shared" si="3"/>
        <v>0</v>
      </c>
      <c r="M70" s="13"/>
      <c r="N70" s="13">
        <v>0</v>
      </c>
      <c r="O70" s="13"/>
      <c r="P70" s="13">
        <f t="shared" si="4"/>
        <v>0</v>
      </c>
      <c r="Q70" s="15"/>
      <c r="R70" s="15"/>
      <c r="S70" s="13"/>
      <c r="T70" s="13" t="e">
        <f t="shared" si="5"/>
        <v>#DIV/0!</v>
      </c>
      <c r="U70" s="13" t="e">
        <f t="shared" si="6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42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109</v>
      </c>
      <c r="B71" s="13" t="s">
        <v>41</v>
      </c>
      <c r="C71" s="13"/>
      <c r="D71" s="13"/>
      <c r="E71" s="13"/>
      <c r="F71" s="13"/>
      <c r="G71" s="14">
        <v>0</v>
      </c>
      <c r="H71" s="13">
        <v>50</v>
      </c>
      <c r="I71" s="13" t="s">
        <v>37</v>
      </c>
      <c r="J71" s="13"/>
      <c r="K71" s="13">
        <f t="shared" si="15"/>
        <v>0</v>
      </c>
      <c r="L71" s="13">
        <f t="shared" ref="L71:L101" si="16">E71-M71</f>
        <v>0</v>
      </c>
      <c r="M71" s="13"/>
      <c r="N71" s="13">
        <v>0</v>
      </c>
      <c r="O71" s="13"/>
      <c r="P71" s="13">
        <f t="shared" ref="P71:P101" si="17">L71/5</f>
        <v>0</v>
      </c>
      <c r="Q71" s="15"/>
      <c r="R71" s="15"/>
      <c r="S71" s="13"/>
      <c r="T71" s="13" t="e">
        <f t="shared" ref="T71:T101" si="18">(F71+N71+O71+Q71)/P71</f>
        <v>#DIV/0!</v>
      </c>
      <c r="U71" s="13" t="e">
        <f t="shared" ref="U71:U101" si="19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 t="s">
        <v>42</v>
      </c>
      <c r="AG71" s="1">
        <f t="shared" ref="AG71:AG101" si="20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110</v>
      </c>
      <c r="B72" s="13" t="s">
        <v>41</v>
      </c>
      <c r="C72" s="13"/>
      <c r="D72" s="13"/>
      <c r="E72" s="13"/>
      <c r="F72" s="13"/>
      <c r="G72" s="14">
        <v>0</v>
      </c>
      <c r="H72" s="13">
        <v>30</v>
      </c>
      <c r="I72" s="13" t="s">
        <v>37</v>
      </c>
      <c r="J72" s="13"/>
      <c r="K72" s="13">
        <f t="shared" si="15"/>
        <v>0</v>
      </c>
      <c r="L72" s="13">
        <f t="shared" si="16"/>
        <v>0</v>
      </c>
      <c r="M72" s="13"/>
      <c r="N72" s="13">
        <v>0</v>
      </c>
      <c r="O72" s="13"/>
      <c r="P72" s="13">
        <f t="shared" si="17"/>
        <v>0</v>
      </c>
      <c r="Q72" s="15"/>
      <c r="R72" s="15"/>
      <c r="S72" s="13"/>
      <c r="T72" s="13" t="e">
        <f t="shared" si="18"/>
        <v>#DIV/0!</v>
      </c>
      <c r="U72" s="13" t="e">
        <f t="shared" si="19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42</v>
      </c>
      <c r="AG72" s="1">
        <f t="shared" si="20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111</v>
      </c>
      <c r="B73" s="13" t="s">
        <v>41</v>
      </c>
      <c r="C73" s="13"/>
      <c r="D73" s="13"/>
      <c r="E73" s="13"/>
      <c r="F73" s="13"/>
      <c r="G73" s="14">
        <v>0</v>
      </c>
      <c r="H73" s="13">
        <v>55</v>
      </c>
      <c r="I73" s="13" t="s">
        <v>37</v>
      </c>
      <c r="J73" s="13"/>
      <c r="K73" s="13">
        <f t="shared" si="15"/>
        <v>0</v>
      </c>
      <c r="L73" s="13">
        <f t="shared" si="16"/>
        <v>0</v>
      </c>
      <c r="M73" s="13"/>
      <c r="N73" s="13">
        <v>0</v>
      </c>
      <c r="O73" s="13"/>
      <c r="P73" s="13">
        <f t="shared" si="17"/>
        <v>0</v>
      </c>
      <c r="Q73" s="15"/>
      <c r="R73" s="15"/>
      <c r="S73" s="13"/>
      <c r="T73" s="13" t="e">
        <f t="shared" si="18"/>
        <v>#DIV/0!</v>
      </c>
      <c r="U73" s="13" t="e">
        <f t="shared" si="19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42</v>
      </c>
      <c r="AG73" s="1">
        <f t="shared" si="20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112</v>
      </c>
      <c r="B74" s="13" t="s">
        <v>41</v>
      </c>
      <c r="C74" s="13"/>
      <c r="D74" s="13"/>
      <c r="E74" s="13"/>
      <c r="F74" s="13"/>
      <c r="G74" s="14">
        <v>0</v>
      </c>
      <c r="H74" s="13">
        <v>40</v>
      </c>
      <c r="I74" s="13" t="s">
        <v>37</v>
      </c>
      <c r="J74" s="13"/>
      <c r="K74" s="13">
        <f t="shared" si="15"/>
        <v>0</v>
      </c>
      <c r="L74" s="13">
        <f t="shared" si="16"/>
        <v>0</v>
      </c>
      <c r="M74" s="13"/>
      <c r="N74" s="13">
        <v>0</v>
      </c>
      <c r="O74" s="13"/>
      <c r="P74" s="13">
        <f t="shared" si="17"/>
        <v>0</v>
      </c>
      <c r="Q74" s="15"/>
      <c r="R74" s="15"/>
      <c r="S74" s="13"/>
      <c r="T74" s="13" t="e">
        <f t="shared" si="18"/>
        <v>#DIV/0!</v>
      </c>
      <c r="U74" s="13" t="e">
        <f t="shared" si="19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 t="s">
        <v>42</v>
      </c>
      <c r="AG74" s="1">
        <f t="shared" si="20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41</v>
      </c>
      <c r="C75" s="1"/>
      <c r="D75" s="1">
        <v>102</v>
      </c>
      <c r="E75" s="1"/>
      <c r="F75" s="1">
        <v>102</v>
      </c>
      <c r="G75" s="7">
        <v>0.4</v>
      </c>
      <c r="H75" s="1">
        <v>50</v>
      </c>
      <c r="I75" s="1" t="s">
        <v>37</v>
      </c>
      <c r="J75" s="1"/>
      <c r="K75" s="1">
        <f t="shared" si="15"/>
        <v>0</v>
      </c>
      <c r="L75" s="1">
        <f t="shared" si="16"/>
        <v>0</v>
      </c>
      <c r="M75" s="1"/>
      <c r="N75" s="1">
        <v>69.59999999999998</v>
      </c>
      <c r="O75" s="1"/>
      <c r="P75" s="1">
        <f t="shared" si="17"/>
        <v>0</v>
      </c>
      <c r="Q75" s="5"/>
      <c r="R75" s="5"/>
      <c r="S75" s="1"/>
      <c r="T75" s="1" t="e">
        <f t="shared" si="18"/>
        <v>#DIV/0!</v>
      </c>
      <c r="U75" s="1" t="e">
        <f t="shared" si="19"/>
        <v>#DIV/0!</v>
      </c>
      <c r="V75" s="1">
        <v>0</v>
      </c>
      <c r="W75" s="1">
        <v>14.2</v>
      </c>
      <c r="X75" s="1">
        <v>14.4</v>
      </c>
      <c r="Y75" s="1">
        <v>3.2</v>
      </c>
      <c r="Z75" s="1">
        <v>6.6</v>
      </c>
      <c r="AA75" s="1">
        <v>5.6</v>
      </c>
      <c r="AB75" s="1">
        <v>2.2000000000000002</v>
      </c>
      <c r="AC75" s="1">
        <v>6.8</v>
      </c>
      <c r="AD75" s="1">
        <v>11.2</v>
      </c>
      <c r="AE75" s="1">
        <v>2.8</v>
      </c>
      <c r="AF75" s="1"/>
      <c r="AG75" s="1">
        <f t="shared" si="20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41</v>
      </c>
      <c r="C76" s="1">
        <v>23</v>
      </c>
      <c r="D76" s="1"/>
      <c r="E76" s="1">
        <v>11</v>
      </c>
      <c r="F76" s="1">
        <v>3</v>
      </c>
      <c r="G76" s="7">
        <v>0.11</v>
      </c>
      <c r="H76" s="1">
        <v>150</v>
      </c>
      <c r="I76" s="1" t="s">
        <v>37</v>
      </c>
      <c r="J76" s="1">
        <v>11</v>
      </c>
      <c r="K76" s="1">
        <f t="shared" si="15"/>
        <v>0</v>
      </c>
      <c r="L76" s="1">
        <f t="shared" si="16"/>
        <v>11</v>
      </c>
      <c r="M76" s="1"/>
      <c r="N76" s="1">
        <v>22</v>
      </c>
      <c r="O76" s="1"/>
      <c r="P76" s="1">
        <f t="shared" si="17"/>
        <v>2.2000000000000002</v>
      </c>
      <c r="Q76" s="5"/>
      <c r="R76" s="5"/>
      <c r="S76" s="1"/>
      <c r="T76" s="1">
        <f t="shared" si="18"/>
        <v>11.363636363636363</v>
      </c>
      <c r="U76" s="1">
        <f t="shared" si="19"/>
        <v>11.363636363636363</v>
      </c>
      <c r="V76" s="1">
        <v>3.4</v>
      </c>
      <c r="W76" s="1">
        <v>4.2</v>
      </c>
      <c r="X76" s="1">
        <v>2.6</v>
      </c>
      <c r="Y76" s="1">
        <v>1.4</v>
      </c>
      <c r="Z76" s="1">
        <v>2.2000000000000002</v>
      </c>
      <c r="AA76" s="1">
        <v>1.8</v>
      </c>
      <c r="AB76" s="1">
        <v>1.4</v>
      </c>
      <c r="AC76" s="1">
        <v>2</v>
      </c>
      <c r="AD76" s="1">
        <v>4</v>
      </c>
      <c r="AE76" s="1">
        <v>5.6</v>
      </c>
      <c r="AF76" s="1"/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6" t="s">
        <v>115</v>
      </c>
      <c r="B77" s="1" t="s">
        <v>41</v>
      </c>
      <c r="C77" s="1"/>
      <c r="D77" s="1"/>
      <c r="E77" s="1"/>
      <c r="F77" s="1"/>
      <c r="G77" s="7">
        <v>0.06</v>
      </c>
      <c r="H77" s="1">
        <v>60</v>
      </c>
      <c r="I77" s="1" t="s">
        <v>37</v>
      </c>
      <c r="J77" s="1"/>
      <c r="K77" s="1">
        <f t="shared" si="15"/>
        <v>0</v>
      </c>
      <c r="L77" s="1">
        <f t="shared" si="16"/>
        <v>0</v>
      </c>
      <c r="M77" s="1"/>
      <c r="N77" s="1"/>
      <c r="O77" s="16"/>
      <c r="P77" s="1">
        <f t="shared" si="17"/>
        <v>0</v>
      </c>
      <c r="Q77" s="17">
        <v>10</v>
      </c>
      <c r="R77" s="5"/>
      <c r="S77" s="1"/>
      <c r="T77" s="1" t="e">
        <f t="shared" si="18"/>
        <v>#DIV/0!</v>
      </c>
      <c r="U77" s="1" t="e">
        <f t="shared" si="19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-0.8</v>
      </c>
      <c r="AF77" s="16" t="s">
        <v>116</v>
      </c>
      <c r="AG77" s="1">
        <f t="shared" si="20"/>
        <v>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6" t="s">
        <v>117</v>
      </c>
      <c r="B78" s="1" t="s">
        <v>41</v>
      </c>
      <c r="C78" s="1"/>
      <c r="D78" s="1"/>
      <c r="E78" s="1"/>
      <c r="F78" s="1"/>
      <c r="G78" s="7">
        <v>0.15</v>
      </c>
      <c r="H78" s="1">
        <v>60</v>
      </c>
      <c r="I78" s="1" t="s">
        <v>37</v>
      </c>
      <c r="J78" s="1"/>
      <c r="K78" s="1">
        <f t="shared" si="15"/>
        <v>0</v>
      </c>
      <c r="L78" s="1">
        <f t="shared" si="16"/>
        <v>0</v>
      </c>
      <c r="M78" s="1"/>
      <c r="N78" s="1"/>
      <c r="O78" s="16"/>
      <c r="P78" s="1">
        <f t="shared" si="17"/>
        <v>0</v>
      </c>
      <c r="Q78" s="17">
        <v>10</v>
      </c>
      <c r="R78" s="5"/>
      <c r="S78" s="1"/>
      <c r="T78" s="1" t="e">
        <f t="shared" si="18"/>
        <v>#DIV/0!</v>
      </c>
      <c r="U78" s="1" t="e">
        <f t="shared" si="19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-0.2</v>
      </c>
      <c r="AB78" s="1">
        <v>-0.2</v>
      </c>
      <c r="AC78" s="1">
        <v>0</v>
      </c>
      <c r="AD78" s="1">
        <v>0</v>
      </c>
      <c r="AE78" s="1">
        <v>-0.8</v>
      </c>
      <c r="AF78" s="16" t="s">
        <v>118</v>
      </c>
      <c r="AG78" s="1">
        <f t="shared" si="20"/>
        <v>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41</v>
      </c>
      <c r="C79" s="1"/>
      <c r="D79" s="1">
        <v>170</v>
      </c>
      <c r="E79" s="1">
        <v>20</v>
      </c>
      <c r="F79" s="1">
        <v>150</v>
      </c>
      <c r="G79" s="7">
        <v>0.4</v>
      </c>
      <c r="H79" s="1">
        <v>55</v>
      </c>
      <c r="I79" s="1" t="s">
        <v>37</v>
      </c>
      <c r="J79" s="1">
        <v>30</v>
      </c>
      <c r="K79" s="1">
        <f t="shared" si="15"/>
        <v>-10</v>
      </c>
      <c r="L79" s="1">
        <f t="shared" si="16"/>
        <v>20</v>
      </c>
      <c r="M79" s="1"/>
      <c r="N79" s="1">
        <v>0</v>
      </c>
      <c r="O79" s="1"/>
      <c r="P79" s="1">
        <f t="shared" si="17"/>
        <v>4</v>
      </c>
      <c r="Q79" s="5"/>
      <c r="R79" s="5"/>
      <c r="S79" s="1"/>
      <c r="T79" s="1">
        <f t="shared" si="18"/>
        <v>37.5</v>
      </c>
      <c r="U79" s="1">
        <f t="shared" si="19"/>
        <v>37.5</v>
      </c>
      <c r="V79" s="1">
        <v>4</v>
      </c>
      <c r="W79" s="1">
        <v>14</v>
      </c>
      <c r="X79" s="1">
        <v>20.2</v>
      </c>
      <c r="Y79" s="1">
        <v>8</v>
      </c>
      <c r="Z79" s="1">
        <v>1.8</v>
      </c>
      <c r="AA79" s="1">
        <v>0.2</v>
      </c>
      <c r="AB79" s="1">
        <v>0.2</v>
      </c>
      <c r="AC79" s="1">
        <v>9.4</v>
      </c>
      <c r="AD79" s="1">
        <v>11.2</v>
      </c>
      <c r="AE79" s="1">
        <v>0.6</v>
      </c>
      <c r="AF79" s="1"/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36</v>
      </c>
      <c r="C80" s="1">
        <v>37.207999999999998</v>
      </c>
      <c r="D80" s="1">
        <v>11.678000000000001</v>
      </c>
      <c r="E80" s="1">
        <v>24.567</v>
      </c>
      <c r="F80" s="1">
        <v>11.241</v>
      </c>
      <c r="G80" s="7">
        <v>1</v>
      </c>
      <c r="H80" s="1">
        <v>55</v>
      </c>
      <c r="I80" s="1" t="s">
        <v>37</v>
      </c>
      <c r="J80" s="1">
        <v>24.1</v>
      </c>
      <c r="K80" s="1">
        <f t="shared" si="15"/>
        <v>0.46699999999999875</v>
      </c>
      <c r="L80" s="1">
        <f t="shared" si="16"/>
        <v>24.567</v>
      </c>
      <c r="M80" s="1"/>
      <c r="N80" s="1">
        <v>49.999600000000001</v>
      </c>
      <c r="O80" s="1"/>
      <c r="P80" s="1">
        <f t="shared" si="17"/>
        <v>4.9134000000000002</v>
      </c>
      <c r="Q80" s="5"/>
      <c r="R80" s="5"/>
      <c r="S80" s="1"/>
      <c r="T80" s="1">
        <f t="shared" si="18"/>
        <v>12.46399641795905</v>
      </c>
      <c r="U80" s="1">
        <f t="shared" si="19"/>
        <v>12.46399641795905</v>
      </c>
      <c r="V80" s="1">
        <v>5.7858000000000001</v>
      </c>
      <c r="W80" s="1">
        <v>6.7127999999999997</v>
      </c>
      <c r="X80" s="1">
        <v>4.3632</v>
      </c>
      <c r="Y80" s="1">
        <v>2.5428000000000002</v>
      </c>
      <c r="Z80" s="1">
        <v>2.5428000000000002</v>
      </c>
      <c r="AA80" s="1">
        <v>2.1288</v>
      </c>
      <c r="AB80" s="1">
        <v>2.1280000000000001</v>
      </c>
      <c r="AC80" s="1">
        <v>5.5648</v>
      </c>
      <c r="AD80" s="1">
        <v>7.0715999999999992</v>
      </c>
      <c r="AE80" s="1">
        <v>4.2564000000000002</v>
      </c>
      <c r="AF80" s="1"/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121</v>
      </c>
      <c r="B81" s="13" t="s">
        <v>36</v>
      </c>
      <c r="C81" s="13"/>
      <c r="D81" s="13"/>
      <c r="E81" s="13"/>
      <c r="F81" s="13"/>
      <c r="G81" s="14">
        <v>0</v>
      </c>
      <c r="H81" s="13">
        <v>50</v>
      </c>
      <c r="I81" s="13" t="s">
        <v>37</v>
      </c>
      <c r="J81" s="13"/>
      <c r="K81" s="13">
        <f t="shared" si="15"/>
        <v>0</v>
      </c>
      <c r="L81" s="13">
        <f t="shared" si="16"/>
        <v>0</v>
      </c>
      <c r="M81" s="13"/>
      <c r="N81" s="13">
        <v>0</v>
      </c>
      <c r="O81" s="13"/>
      <c r="P81" s="13">
        <f t="shared" si="17"/>
        <v>0</v>
      </c>
      <c r="Q81" s="15"/>
      <c r="R81" s="15"/>
      <c r="S81" s="13"/>
      <c r="T81" s="13" t="e">
        <f t="shared" si="18"/>
        <v>#DIV/0!</v>
      </c>
      <c r="U81" s="13" t="e">
        <f t="shared" si="19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 t="s">
        <v>42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41</v>
      </c>
      <c r="C82" s="1">
        <v>17</v>
      </c>
      <c r="D82" s="1"/>
      <c r="E82" s="1"/>
      <c r="F82" s="1">
        <v>15</v>
      </c>
      <c r="G82" s="7">
        <v>0.2</v>
      </c>
      <c r="H82" s="1">
        <v>40</v>
      </c>
      <c r="I82" s="1" t="s">
        <v>37</v>
      </c>
      <c r="J82" s="1"/>
      <c r="K82" s="1">
        <f t="shared" si="15"/>
        <v>0</v>
      </c>
      <c r="L82" s="1">
        <f t="shared" si="16"/>
        <v>0</v>
      </c>
      <c r="M82" s="1"/>
      <c r="N82" s="1">
        <v>0</v>
      </c>
      <c r="O82" s="1"/>
      <c r="P82" s="1">
        <f t="shared" si="17"/>
        <v>0</v>
      </c>
      <c r="Q82" s="5"/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0.4</v>
      </c>
      <c r="W82" s="1">
        <v>0.2</v>
      </c>
      <c r="X82" s="1">
        <v>0.2</v>
      </c>
      <c r="Y82" s="1">
        <v>0.4</v>
      </c>
      <c r="Z82" s="1">
        <v>0.4</v>
      </c>
      <c r="AA82" s="1">
        <v>-0.2</v>
      </c>
      <c r="AB82" s="1">
        <v>-0.2</v>
      </c>
      <c r="AC82" s="1">
        <v>0.8</v>
      </c>
      <c r="AD82" s="1">
        <v>2</v>
      </c>
      <c r="AE82" s="1">
        <v>-0.2</v>
      </c>
      <c r="AF82" s="18" t="s">
        <v>46</v>
      </c>
      <c r="AG82" s="1">
        <f t="shared" si="20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41</v>
      </c>
      <c r="C83" s="1">
        <v>2</v>
      </c>
      <c r="D83" s="1">
        <v>72</v>
      </c>
      <c r="E83" s="1"/>
      <c r="F83" s="1">
        <v>72</v>
      </c>
      <c r="G83" s="7">
        <v>0.2</v>
      </c>
      <c r="H83" s="1">
        <v>35</v>
      </c>
      <c r="I83" s="1" t="s">
        <v>37</v>
      </c>
      <c r="J83" s="1"/>
      <c r="K83" s="1">
        <f t="shared" si="15"/>
        <v>0</v>
      </c>
      <c r="L83" s="1">
        <f t="shared" si="16"/>
        <v>0</v>
      </c>
      <c r="M83" s="1"/>
      <c r="N83" s="1">
        <v>17.2</v>
      </c>
      <c r="O83" s="1"/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0.4</v>
      </c>
      <c r="W83" s="1">
        <v>8</v>
      </c>
      <c r="X83" s="1">
        <v>10.4</v>
      </c>
      <c r="Y83" s="1">
        <v>3.2</v>
      </c>
      <c r="Z83" s="1">
        <v>0.8</v>
      </c>
      <c r="AA83" s="1">
        <v>-0.2</v>
      </c>
      <c r="AB83" s="1">
        <v>-0.2</v>
      </c>
      <c r="AC83" s="1">
        <v>5.2</v>
      </c>
      <c r="AD83" s="1">
        <v>5.8</v>
      </c>
      <c r="AE83" s="1">
        <v>-2.6</v>
      </c>
      <c r="AF83" s="1"/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36</v>
      </c>
      <c r="C84" s="1">
        <v>52.21</v>
      </c>
      <c r="D84" s="1">
        <v>285.8</v>
      </c>
      <c r="E84" s="1">
        <v>100.989</v>
      </c>
      <c r="F84" s="1">
        <v>199.31800000000001</v>
      </c>
      <c r="G84" s="7">
        <v>1</v>
      </c>
      <c r="H84" s="1">
        <v>60</v>
      </c>
      <c r="I84" s="1" t="s">
        <v>37</v>
      </c>
      <c r="J84" s="1">
        <v>107.06</v>
      </c>
      <c r="K84" s="1">
        <f t="shared" si="15"/>
        <v>-6.070999999999998</v>
      </c>
      <c r="L84" s="1">
        <f t="shared" si="16"/>
        <v>88.231000000000009</v>
      </c>
      <c r="M84" s="1">
        <v>12.757999999999999</v>
      </c>
      <c r="N84" s="1">
        <v>97.575920000000096</v>
      </c>
      <c r="O84" s="1"/>
      <c r="P84" s="1">
        <f t="shared" si="17"/>
        <v>17.6462</v>
      </c>
      <c r="Q84" s="5"/>
      <c r="R84" s="5"/>
      <c r="S84" s="1"/>
      <c r="T84" s="1">
        <f t="shared" si="18"/>
        <v>16.824807607303562</v>
      </c>
      <c r="U84" s="1">
        <f t="shared" si="19"/>
        <v>16.824807607303562</v>
      </c>
      <c r="V84" s="1">
        <v>24.766200000000001</v>
      </c>
      <c r="W84" s="1">
        <v>33.200800000000001</v>
      </c>
      <c r="X84" s="1">
        <v>32.875599999999999</v>
      </c>
      <c r="Y84" s="1">
        <v>22.490400000000001</v>
      </c>
      <c r="Z84" s="1">
        <v>19.434000000000001</v>
      </c>
      <c r="AA84" s="1">
        <v>23.170400000000001</v>
      </c>
      <c r="AB84" s="1">
        <v>26.256399999999999</v>
      </c>
      <c r="AC84" s="1">
        <v>27.844799999999999</v>
      </c>
      <c r="AD84" s="1">
        <v>26.7636</v>
      </c>
      <c r="AE84" s="1">
        <v>38.622999999999998</v>
      </c>
      <c r="AF84" s="1" t="s">
        <v>56</v>
      </c>
      <c r="AG84" s="1">
        <f t="shared" si="20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36</v>
      </c>
      <c r="C85" s="1">
        <v>506.60300000000001</v>
      </c>
      <c r="D85" s="1">
        <v>3051.605</v>
      </c>
      <c r="E85" s="1">
        <v>2924.0160000000001</v>
      </c>
      <c r="F85" s="1">
        <v>501.79700000000003</v>
      </c>
      <c r="G85" s="7">
        <v>1</v>
      </c>
      <c r="H85" s="1">
        <v>60</v>
      </c>
      <c r="I85" s="1" t="s">
        <v>37</v>
      </c>
      <c r="J85" s="1">
        <v>2926.625</v>
      </c>
      <c r="K85" s="1">
        <f t="shared" si="15"/>
        <v>-2.6089999999999236</v>
      </c>
      <c r="L85" s="1">
        <f t="shared" si="16"/>
        <v>747.53600000000006</v>
      </c>
      <c r="M85" s="1">
        <v>2176.48</v>
      </c>
      <c r="N85" s="1">
        <v>358.10800000000017</v>
      </c>
      <c r="O85" s="1">
        <v>467.20539999999983</v>
      </c>
      <c r="P85" s="1">
        <f t="shared" si="17"/>
        <v>149.50720000000001</v>
      </c>
      <c r="Q85" s="5">
        <f t="shared" ref="Q85:Q90" si="21">11*P85-O85-N85-F85</f>
        <v>317.4688000000001</v>
      </c>
      <c r="R85" s="5"/>
      <c r="S85" s="1"/>
      <c r="T85" s="1">
        <f t="shared" si="18"/>
        <v>11</v>
      </c>
      <c r="U85" s="1">
        <f t="shared" si="19"/>
        <v>8.8765651420132272</v>
      </c>
      <c r="V85" s="1">
        <v>141.0034</v>
      </c>
      <c r="W85" s="1">
        <v>140.62559999999999</v>
      </c>
      <c r="X85" s="1">
        <v>158.4755999999999</v>
      </c>
      <c r="Y85" s="1">
        <v>149.29679999999999</v>
      </c>
      <c r="Z85" s="1">
        <v>138.32939999999999</v>
      </c>
      <c r="AA85" s="1">
        <v>113.85080000000001</v>
      </c>
      <c r="AB85" s="1">
        <v>163.8124</v>
      </c>
      <c r="AC85" s="1">
        <v>150.85140000000001</v>
      </c>
      <c r="AD85" s="1">
        <v>112.35899999999999</v>
      </c>
      <c r="AE85" s="1">
        <v>132.4888</v>
      </c>
      <c r="AF85" s="1" t="s">
        <v>56</v>
      </c>
      <c r="AG85" s="1">
        <f t="shared" si="20"/>
        <v>317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126</v>
      </c>
      <c r="B86" s="1" t="s">
        <v>36</v>
      </c>
      <c r="C86" s="1">
        <v>576.56500000000005</v>
      </c>
      <c r="D86" s="1">
        <v>8472.3469999999998</v>
      </c>
      <c r="E86" s="1">
        <v>7056.9709999999995</v>
      </c>
      <c r="F86" s="1">
        <v>1701.4949999999999</v>
      </c>
      <c r="G86" s="7">
        <v>1</v>
      </c>
      <c r="H86" s="1">
        <v>60</v>
      </c>
      <c r="I86" s="1" t="s">
        <v>37</v>
      </c>
      <c r="J86" s="1">
        <v>7142.6019999999999</v>
      </c>
      <c r="K86" s="1">
        <f t="shared" si="15"/>
        <v>-85.631000000000313</v>
      </c>
      <c r="L86" s="1">
        <f t="shared" si="16"/>
        <v>1068.5689999999995</v>
      </c>
      <c r="M86" s="1">
        <v>5988.402</v>
      </c>
      <c r="N86" s="1">
        <v>567.34150000000045</v>
      </c>
      <c r="O86" s="1">
        <v>479.98529999999943</v>
      </c>
      <c r="P86" s="1">
        <f t="shared" si="17"/>
        <v>213.71379999999991</v>
      </c>
      <c r="Q86" s="5"/>
      <c r="R86" s="5"/>
      <c r="S86" s="1"/>
      <c r="T86" s="1">
        <f t="shared" si="18"/>
        <v>12.862163323098466</v>
      </c>
      <c r="U86" s="1">
        <f t="shared" si="19"/>
        <v>12.862163323098466</v>
      </c>
      <c r="V86" s="1">
        <v>254.6438</v>
      </c>
      <c r="W86" s="1">
        <v>267.33179999999999</v>
      </c>
      <c r="X86" s="1">
        <v>255.36099999999999</v>
      </c>
      <c r="Y86" s="1">
        <v>209.58</v>
      </c>
      <c r="Z86" s="1">
        <v>186.12299999999999</v>
      </c>
      <c r="AA86" s="1">
        <v>133.81299999999999</v>
      </c>
      <c r="AB86" s="1">
        <v>155.6456</v>
      </c>
      <c r="AC86" s="1">
        <v>151.3836</v>
      </c>
      <c r="AD86" s="1">
        <v>142.26580000000001</v>
      </c>
      <c r="AE86" s="1">
        <v>199.57140000000001</v>
      </c>
      <c r="AF86" s="1" t="s">
        <v>56</v>
      </c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127</v>
      </c>
      <c r="B87" s="1" t="s">
        <v>36</v>
      </c>
      <c r="C87" s="1">
        <v>1071.357</v>
      </c>
      <c r="D87" s="1">
        <v>9358.0409999999993</v>
      </c>
      <c r="E87" s="1">
        <v>8685.482</v>
      </c>
      <c r="F87" s="1">
        <v>1225.825</v>
      </c>
      <c r="G87" s="7">
        <v>1</v>
      </c>
      <c r="H87" s="1">
        <v>60</v>
      </c>
      <c r="I87" s="1" t="s">
        <v>37</v>
      </c>
      <c r="J87" s="1">
        <v>8721.8279999999995</v>
      </c>
      <c r="K87" s="1">
        <f t="shared" si="15"/>
        <v>-36.345999999999549</v>
      </c>
      <c r="L87" s="1">
        <f t="shared" si="16"/>
        <v>451.98799999999937</v>
      </c>
      <c r="M87" s="1">
        <v>8233.4940000000006</v>
      </c>
      <c r="N87" s="1">
        <v>599.08149999999978</v>
      </c>
      <c r="O87" s="1"/>
      <c r="P87" s="1">
        <f t="shared" si="17"/>
        <v>90.397599999999869</v>
      </c>
      <c r="Q87" s="5"/>
      <c r="R87" s="5"/>
      <c r="S87" s="1"/>
      <c r="T87" s="1">
        <f t="shared" si="18"/>
        <v>20.18755475809095</v>
      </c>
      <c r="U87" s="1">
        <f t="shared" si="19"/>
        <v>20.18755475809095</v>
      </c>
      <c r="V87" s="1">
        <v>169.67599999999999</v>
      </c>
      <c r="W87" s="1">
        <v>203.65620000000001</v>
      </c>
      <c r="X87" s="1">
        <v>163.46979999999991</v>
      </c>
      <c r="Y87" s="1">
        <v>201.29920000000001</v>
      </c>
      <c r="Z87" s="1">
        <v>248.6574</v>
      </c>
      <c r="AA87" s="1">
        <v>279.25639999999999</v>
      </c>
      <c r="AB87" s="1">
        <v>298.99119999999999</v>
      </c>
      <c r="AC87" s="1">
        <v>322.81799999999998</v>
      </c>
      <c r="AD87" s="1">
        <v>296.52600000000001</v>
      </c>
      <c r="AE87" s="1">
        <v>366.7362</v>
      </c>
      <c r="AF87" s="19" t="s">
        <v>143</v>
      </c>
      <c r="AG87" s="1">
        <f t="shared" si="20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36</v>
      </c>
      <c r="C88" s="1">
        <v>3.9980000000000002</v>
      </c>
      <c r="D88" s="1">
        <v>32.661999999999999</v>
      </c>
      <c r="E88" s="1">
        <v>10.842000000000001</v>
      </c>
      <c r="F88" s="1">
        <v>21.777999999999999</v>
      </c>
      <c r="G88" s="7">
        <v>1</v>
      </c>
      <c r="H88" s="1">
        <v>55</v>
      </c>
      <c r="I88" s="1" t="s">
        <v>37</v>
      </c>
      <c r="J88" s="1">
        <v>12.7</v>
      </c>
      <c r="K88" s="1">
        <f t="shared" si="15"/>
        <v>-1.8579999999999988</v>
      </c>
      <c r="L88" s="1">
        <f t="shared" si="16"/>
        <v>10.842000000000001</v>
      </c>
      <c r="M88" s="1"/>
      <c r="N88" s="1">
        <v>0</v>
      </c>
      <c r="O88" s="1"/>
      <c r="P88" s="1">
        <f t="shared" si="17"/>
        <v>2.1684000000000001</v>
      </c>
      <c r="Q88" s="5">
        <v>4</v>
      </c>
      <c r="R88" s="5"/>
      <c r="S88" s="1"/>
      <c r="T88" s="1">
        <f t="shared" si="18"/>
        <v>11.888028039107175</v>
      </c>
      <c r="U88" s="1">
        <f t="shared" si="19"/>
        <v>10.043349935436265</v>
      </c>
      <c r="V88" s="1">
        <v>1.6192</v>
      </c>
      <c r="W88" s="1">
        <v>1.7436</v>
      </c>
      <c r="X88" s="1">
        <v>3.0289999999999999</v>
      </c>
      <c r="Y88" s="1">
        <v>3.4157999999999999</v>
      </c>
      <c r="Z88" s="1">
        <v>1.8544</v>
      </c>
      <c r="AA88" s="1">
        <v>1.3211999999999999</v>
      </c>
      <c r="AB88" s="1">
        <v>1.5744</v>
      </c>
      <c r="AC88" s="1">
        <v>1.31</v>
      </c>
      <c r="AD88" s="1">
        <v>1.0528</v>
      </c>
      <c r="AE88" s="1">
        <v>2.6335999999999999</v>
      </c>
      <c r="AF88" s="1"/>
      <c r="AG88" s="1">
        <f t="shared" si="20"/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36</v>
      </c>
      <c r="C89" s="1">
        <v>12.048999999999999</v>
      </c>
      <c r="D89" s="1">
        <v>10.72</v>
      </c>
      <c r="E89" s="1">
        <v>16.166</v>
      </c>
      <c r="F89" s="1">
        <v>3.9129999999999998</v>
      </c>
      <c r="G89" s="7">
        <v>1</v>
      </c>
      <c r="H89" s="1">
        <v>55</v>
      </c>
      <c r="I89" s="1" t="s">
        <v>37</v>
      </c>
      <c r="J89" s="1">
        <v>16.899999999999999</v>
      </c>
      <c r="K89" s="1">
        <f t="shared" si="15"/>
        <v>-0.73399999999999821</v>
      </c>
      <c r="L89" s="1">
        <f t="shared" si="16"/>
        <v>16.166</v>
      </c>
      <c r="M89" s="1"/>
      <c r="N89" s="1">
        <v>0</v>
      </c>
      <c r="O89" s="1">
        <v>16.1174</v>
      </c>
      <c r="P89" s="1">
        <f t="shared" si="17"/>
        <v>3.2332000000000001</v>
      </c>
      <c r="Q89" s="5">
        <f t="shared" si="21"/>
        <v>15.534800000000004</v>
      </c>
      <c r="R89" s="5"/>
      <c r="S89" s="1"/>
      <c r="T89" s="1">
        <f t="shared" si="18"/>
        <v>11.000000000000002</v>
      </c>
      <c r="U89" s="1">
        <f t="shared" si="19"/>
        <v>6.195224545342076</v>
      </c>
      <c r="V89" s="1">
        <v>2.4304000000000001</v>
      </c>
      <c r="W89" s="1">
        <v>1.6112</v>
      </c>
      <c r="X89" s="1">
        <v>1.88</v>
      </c>
      <c r="Y89" s="1">
        <v>2.4188000000000001</v>
      </c>
      <c r="Z89" s="1">
        <v>2.15</v>
      </c>
      <c r="AA89" s="1">
        <v>1.6104000000000001</v>
      </c>
      <c r="AB89" s="1">
        <v>1.6064000000000001</v>
      </c>
      <c r="AC89" s="1">
        <v>0.53400000000000003</v>
      </c>
      <c r="AD89" s="1">
        <v>0.53600000000000003</v>
      </c>
      <c r="AE89" s="1">
        <v>1.6088</v>
      </c>
      <c r="AF89" s="1"/>
      <c r="AG89" s="1">
        <f t="shared" si="20"/>
        <v>16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130</v>
      </c>
      <c r="B90" s="1" t="s">
        <v>36</v>
      </c>
      <c r="C90" s="1">
        <v>13.435</v>
      </c>
      <c r="D90" s="1"/>
      <c r="E90" s="1">
        <v>6.6840000000000002</v>
      </c>
      <c r="F90" s="1">
        <v>1.371</v>
      </c>
      <c r="G90" s="7">
        <v>1</v>
      </c>
      <c r="H90" s="1">
        <v>55</v>
      </c>
      <c r="I90" s="1" t="s">
        <v>37</v>
      </c>
      <c r="J90" s="1">
        <v>13.2</v>
      </c>
      <c r="K90" s="1">
        <f t="shared" si="15"/>
        <v>-6.5159999999999991</v>
      </c>
      <c r="L90" s="1">
        <f t="shared" si="16"/>
        <v>6.6840000000000002</v>
      </c>
      <c r="M90" s="1"/>
      <c r="N90" s="1">
        <v>0</v>
      </c>
      <c r="O90" s="1">
        <v>3.5041999999999991</v>
      </c>
      <c r="P90" s="1">
        <f t="shared" si="17"/>
        <v>1.3368</v>
      </c>
      <c r="Q90" s="5">
        <f t="shared" si="21"/>
        <v>9.829600000000001</v>
      </c>
      <c r="R90" s="5"/>
      <c r="S90" s="1"/>
      <c r="T90" s="1">
        <f t="shared" si="18"/>
        <v>11</v>
      </c>
      <c r="U90" s="1">
        <f t="shared" si="19"/>
        <v>3.6469180131657688</v>
      </c>
      <c r="V90" s="1">
        <v>0.80719999999999992</v>
      </c>
      <c r="W90" s="1">
        <v>0.26960000000000001</v>
      </c>
      <c r="X90" s="1">
        <v>0.5444</v>
      </c>
      <c r="Y90" s="1">
        <v>0.54800000000000004</v>
      </c>
      <c r="Z90" s="1">
        <v>0.80399999999999994</v>
      </c>
      <c r="AA90" s="1">
        <v>0.79920000000000002</v>
      </c>
      <c r="AB90" s="1">
        <v>0.80519999999999992</v>
      </c>
      <c r="AC90" s="1">
        <v>0.53400000000000003</v>
      </c>
      <c r="AD90" s="1">
        <v>0</v>
      </c>
      <c r="AE90" s="1">
        <v>0.80479999999999996</v>
      </c>
      <c r="AF90" s="1"/>
      <c r="AG90" s="1">
        <f t="shared" si="20"/>
        <v>10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3" t="s">
        <v>131</v>
      </c>
      <c r="B91" s="13" t="s">
        <v>36</v>
      </c>
      <c r="C91" s="13"/>
      <c r="D91" s="13"/>
      <c r="E91" s="13"/>
      <c r="F91" s="13"/>
      <c r="G91" s="14">
        <v>0</v>
      </c>
      <c r="H91" s="13">
        <v>60</v>
      </c>
      <c r="I91" s="13" t="s">
        <v>37</v>
      </c>
      <c r="J91" s="13"/>
      <c r="K91" s="13">
        <f t="shared" si="15"/>
        <v>0</v>
      </c>
      <c r="L91" s="13">
        <f t="shared" si="16"/>
        <v>0</v>
      </c>
      <c r="M91" s="13"/>
      <c r="N91" s="13">
        <v>0</v>
      </c>
      <c r="O91" s="13"/>
      <c r="P91" s="13">
        <f t="shared" si="17"/>
        <v>0</v>
      </c>
      <c r="Q91" s="15"/>
      <c r="R91" s="15"/>
      <c r="S91" s="13"/>
      <c r="T91" s="13" t="e">
        <f t="shared" si="18"/>
        <v>#DIV/0!</v>
      </c>
      <c r="U91" s="13" t="e">
        <f t="shared" si="19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 t="s">
        <v>42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132</v>
      </c>
      <c r="B92" s="1" t="s">
        <v>41</v>
      </c>
      <c r="C92" s="1"/>
      <c r="D92" s="1">
        <v>108</v>
      </c>
      <c r="E92" s="1">
        <v>9</v>
      </c>
      <c r="F92" s="1">
        <v>96</v>
      </c>
      <c r="G92" s="7">
        <v>0.3</v>
      </c>
      <c r="H92" s="1">
        <v>40</v>
      </c>
      <c r="I92" s="1" t="s">
        <v>37</v>
      </c>
      <c r="J92" s="1">
        <v>13</v>
      </c>
      <c r="K92" s="1">
        <f t="shared" si="15"/>
        <v>-4</v>
      </c>
      <c r="L92" s="1">
        <f t="shared" si="16"/>
        <v>9</v>
      </c>
      <c r="M92" s="1"/>
      <c r="N92" s="1">
        <v>7.5999999999999943</v>
      </c>
      <c r="O92" s="1"/>
      <c r="P92" s="1">
        <f t="shared" si="17"/>
        <v>1.8</v>
      </c>
      <c r="Q92" s="5"/>
      <c r="R92" s="5"/>
      <c r="S92" s="1"/>
      <c r="T92" s="1">
        <f t="shared" si="18"/>
        <v>57.55555555555555</v>
      </c>
      <c r="U92" s="1">
        <f t="shared" si="19"/>
        <v>57.55555555555555</v>
      </c>
      <c r="V92" s="1">
        <v>2.2000000000000002</v>
      </c>
      <c r="W92" s="1">
        <v>10.4</v>
      </c>
      <c r="X92" s="1">
        <v>12.8</v>
      </c>
      <c r="Y92" s="1">
        <v>5.6</v>
      </c>
      <c r="Z92" s="1">
        <v>6.6</v>
      </c>
      <c r="AA92" s="1">
        <v>5.2</v>
      </c>
      <c r="AB92" s="1">
        <v>2.6</v>
      </c>
      <c r="AC92" s="1">
        <v>10.199999999999999</v>
      </c>
      <c r="AD92" s="1">
        <v>12</v>
      </c>
      <c r="AE92" s="1">
        <v>8</v>
      </c>
      <c r="AF92" s="1"/>
      <c r="AG92" s="1">
        <f t="shared" si="20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133</v>
      </c>
      <c r="B93" s="1" t="s">
        <v>41</v>
      </c>
      <c r="C93" s="1"/>
      <c r="D93" s="1">
        <v>90</v>
      </c>
      <c r="E93" s="1">
        <v>21</v>
      </c>
      <c r="F93" s="1">
        <v>67</v>
      </c>
      <c r="G93" s="7">
        <v>0.3</v>
      </c>
      <c r="H93" s="1">
        <v>40</v>
      </c>
      <c r="I93" s="1" t="s">
        <v>37</v>
      </c>
      <c r="J93" s="1">
        <v>23</v>
      </c>
      <c r="K93" s="1">
        <f t="shared" si="15"/>
        <v>-2</v>
      </c>
      <c r="L93" s="1">
        <f t="shared" si="16"/>
        <v>21</v>
      </c>
      <c r="M93" s="1"/>
      <c r="N93" s="1">
        <v>0</v>
      </c>
      <c r="O93" s="1"/>
      <c r="P93" s="1">
        <f t="shared" si="17"/>
        <v>4.2</v>
      </c>
      <c r="Q93" s="5"/>
      <c r="R93" s="5"/>
      <c r="S93" s="1"/>
      <c r="T93" s="1">
        <f t="shared" si="18"/>
        <v>15.952380952380953</v>
      </c>
      <c r="U93" s="1">
        <f t="shared" si="19"/>
        <v>15.952380952380953</v>
      </c>
      <c r="V93" s="1">
        <v>4</v>
      </c>
      <c r="W93" s="1">
        <v>5.8</v>
      </c>
      <c r="X93" s="1">
        <v>8.6</v>
      </c>
      <c r="Y93" s="1">
        <v>4.5999999999999996</v>
      </c>
      <c r="Z93" s="1">
        <v>4.2</v>
      </c>
      <c r="AA93" s="1">
        <v>4.5999999999999996</v>
      </c>
      <c r="AB93" s="1">
        <v>3.4</v>
      </c>
      <c r="AC93" s="1">
        <v>5</v>
      </c>
      <c r="AD93" s="1">
        <v>6.4</v>
      </c>
      <c r="AE93" s="1">
        <v>5.4</v>
      </c>
      <c r="AF93" s="1"/>
      <c r="AG93" s="1">
        <f t="shared" si="20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134</v>
      </c>
      <c r="B94" s="1" t="s">
        <v>41</v>
      </c>
      <c r="C94" s="1">
        <v>41</v>
      </c>
      <c r="D94" s="1"/>
      <c r="E94" s="1">
        <v>17</v>
      </c>
      <c r="F94" s="1"/>
      <c r="G94" s="7">
        <v>0.3</v>
      </c>
      <c r="H94" s="1">
        <v>40</v>
      </c>
      <c r="I94" s="1" t="s">
        <v>37</v>
      </c>
      <c r="J94" s="1">
        <v>31</v>
      </c>
      <c r="K94" s="1">
        <f t="shared" si="15"/>
        <v>-14</v>
      </c>
      <c r="L94" s="1">
        <f t="shared" si="16"/>
        <v>17</v>
      </c>
      <c r="M94" s="1"/>
      <c r="N94" s="1">
        <v>72.800000000000011</v>
      </c>
      <c r="O94" s="1"/>
      <c r="P94" s="1">
        <f t="shared" si="17"/>
        <v>3.4</v>
      </c>
      <c r="Q94" s="5"/>
      <c r="R94" s="5"/>
      <c r="S94" s="1"/>
      <c r="T94" s="1">
        <f t="shared" si="18"/>
        <v>21.411764705882359</v>
      </c>
      <c r="U94" s="1">
        <f t="shared" si="19"/>
        <v>21.411764705882359</v>
      </c>
      <c r="V94" s="1">
        <v>7.6</v>
      </c>
      <c r="W94" s="1">
        <v>10.8</v>
      </c>
      <c r="X94" s="1">
        <v>6.8</v>
      </c>
      <c r="Y94" s="1">
        <v>6.4</v>
      </c>
      <c r="Z94" s="1">
        <v>7.4</v>
      </c>
      <c r="AA94" s="1">
        <v>6.2</v>
      </c>
      <c r="AB94" s="1">
        <v>6.4</v>
      </c>
      <c r="AC94" s="1">
        <v>10.199999999999999</v>
      </c>
      <c r="AD94" s="1">
        <v>11.2</v>
      </c>
      <c r="AE94" s="1">
        <v>17</v>
      </c>
      <c r="AF94" s="1"/>
      <c r="AG94" s="1">
        <f t="shared" si="20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135</v>
      </c>
      <c r="B95" s="10" t="s">
        <v>36</v>
      </c>
      <c r="C95" s="10"/>
      <c r="D95" s="10">
        <v>102.991</v>
      </c>
      <c r="E95" s="10">
        <v>102.991</v>
      </c>
      <c r="F95" s="10"/>
      <c r="G95" s="11">
        <v>0</v>
      </c>
      <c r="H95" s="10" t="e">
        <v>#N/A</v>
      </c>
      <c r="I95" s="10" t="s">
        <v>89</v>
      </c>
      <c r="J95" s="10">
        <v>102.991</v>
      </c>
      <c r="K95" s="10">
        <f t="shared" si="15"/>
        <v>0</v>
      </c>
      <c r="L95" s="10">
        <f t="shared" si="16"/>
        <v>0</v>
      </c>
      <c r="M95" s="10">
        <v>102.991</v>
      </c>
      <c r="N95" s="10"/>
      <c r="O95" s="10"/>
      <c r="P95" s="10">
        <f t="shared" si="17"/>
        <v>0</v>
      </c>
      <c r="Q95" s="12"/>
      <c r="R95" s="12"/>
      <c r="S95" s="10"/>
      <c r="T95" s="10" t="e">
        <f t="shared" si="18"/>
        <v>#DIV/0!</v>
      </c>
      <c r="U95" s="10" t="e">
        <f t="shared" si="19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/>
      <c r="AG95" s="1">
        <f t="shared" si="20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136</v>
      </c>
      <c r="B96" s="1" t="s">
        <v>36</v>
      </c>
      <c r="C96" s="1">
        <v>492.08699999999999</v>
      </c>
      <c r="D96" s="1">
        <v>864.81299999999999</v>
      </c>
      <c r="E96" s="1">
        <v>499.98500000000001</v>
      </c>
      <c r="F96" s="1">
        <v>736.08699999999999</v>
      </c>
      <c r="G96" s="7">
        <v>1</v>
      </c>
      <c r="H96" s="1">
        <v>40</v>
      </c>
      <c r="I96" s="1" t="s">
        <v>37</v>
      </c>
      <c r="J96" s="1">
        <v>454.95400000000001</v>
      </c>
      <c r="K96" s="1">
        <f t="shared" si="15"/>
        <v>45.031000000000006</v>
      </c>
      <c r="L96" s="1">
        <f t="shared" si="16"/>
        <v>415.37200000000001</v>
      </c>
      <c r="M96" s="1">
        <v>84.613</v>
      </c>
      <c r="N96" s="1">
        <v>150.23140000000001</v>
      </c>
      <c r="O96" s="1"/>
      <c r="P96" s="1">
        <f t="shared" si="17"/>
        <v>83.074399999999997</v>
      </c>
      <c r="Q96" s="5">
        <f t="shared" ref="Q96:Q98" si="22">11*P96-O96-N96-F96</f>
        <v>27.5</v>
      </c>
      <c r="R96" s="5"/>
      <c r="S96" s="1"/>
      <c r="T96" s="1">
        <f t="shared" si="18"/>
        <v>11</v>
      </c>
      <c r="U96" s="1">
        <f t="shared" si="19"/>
        <v>10.668971428021148</v>
      </c>
      <c r="V96" s="1">
        <v>92.516999999999996</v>
      </c>
      <c r="W96" s="1">
        <v>119.5634</v>
      </c>
      <c r="X96" s="1">
        <v>110.9466</v>
      </c>
      <c r="Y96" s="1">
        <v>89.002800000000008</v>
      </c>
      <c r="Z96" s="1">
        <v>94.596000000000004</v>
      </c>
      <c r="AA96" s="1">
        <v>97.632599999999996</v>
      </c>
      <c r="AB96" s="1">
        <v>92.481799999999993</v>
      </c>
      <c r="AC96" s="1">
        <v>81.568799999999996</v>
      </c>
      <c r="AD96" s="1">
        <v>87.100400000000008</v>
      </c>
      <c r="AE96" s="1">
        <v>114.154</v>
      </c>
      <c r="AF96" s="1" t="s">
        <v>56</v>
      </c>
      <c r="AG96" s="1">
        <f t="shared" si="20"/>
        <v>28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41</v>
      </c>
      <c r="C97" s="1"/>
      <c r="D97" s="1">
        <v>174</v>
      </c>
      <c r="E97" s="1">
        <v>-4</v>
      </c>
      <c r="F97" s="1">
        <v>174</v>
      </c>
      <c r="G97" s="7">
        <v>0.3</v>
      </c>
      <c r="H97" s="1">
        <v>40</v>
      </c>
      <c r="I97" s="1" t="s">
        <v>37</v>
      </c>
      <c r="J97" s="1"/>
      <c r="K97" s="1">
        <f t="shared" si="15"/>
        <v>-4</v>
      </c>
      <c r="L97" s="1">
        <f t="shared" si="16"/>
        <v>-4</v>
      </c>
      <c r="M97" s="1"/>
      <c r="N97" s="1">
        <v>94</v>
      </c>
      <c r="O97" s="1"/>
      <c r="P97" s="1">
        <f t="shared" si="17"/>
        <v>-0.8</v>
      </c>
      <c r="Q97" s="5"/>
      <c r="R97" s="5"/>
      <c r="S97" s="1"/>
      <c r="T97" s="1">
        <f t="shared" si="18"/>
        <v>-335</v>
      </c>
      <c r="U97" s="1">
        <f t="shared" si="19"/>
        <v>-335</v>
      </c>
      <c r="V97" s="1">
        <v>-0.8</v>
      </c>
      <c r="W97" s="1">
        <v>24</v>
      </c>
      <c r="X97" s="1">
        <v>25.4</v>
      </c>
      <c r="Y97" s="1">
        <v>8.6</v>
      </c>
      <c r="Z97" s="1">
        <v>8</v>
      </c>
      <c r="AA97" s="1">
        <v>7.2</v>
      </c>
      <c r="AB97" s="1">
        <v>7.8</v>
      </c>
      <c r="AC97" s="1">
        <v>18.8</v>
      </c>
      <c r="AD97" s="1">
        <v>19</v>
      </c>
      <c r="AE97" s="1">
        <v>16</v>
      </c>
      <c r="AF97" s="1"/>
      <c r="AG97" s="1">
        <f t="shared" si="20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138</v>
      </c>
      <c r="B98" s="1" t="s">
        <v>41</v>
      </c>
      <c r="C98" s="1">
        <v>30</v>
      </c>
      <c r="D98" s="1"/>
      <c r="E98" s="1">
        <v>25</v>
      </c>
      <c r="F98" s="1">
        <v>-3</v>
      </c>
      <c r="G98" s="7">
        <v>0.3</v>
      </c>
      <c r="H98" s="1">
        <v>40</v>
      </c>
      <c r="I98" s="1" t="s">
        <v>37</v>
      </c>
      <c r="J98" s="1">
        <v>28</v>
      </c>
      <c r="K98" s="1">
        <f t="shared" si="15"/>
        <v>-3</v>
      </c>
      <c r="L98" s="1">
        <f t="shared" si="16"/>
        <v>25</v>
      </c>
      <c r="M98" s="1"/>
      <c r="N98" s="1">
        <v>0</v>
      </c>
      <c r="O98" s="1">
        <v>46.2</v>
      </c>
      <c r="P98" s="1">
        <f t="shared" si="17"/>
        <v>5</v>
      </c>
      <c r="Q98" s="5">
        <f t="shared" si="22"/>
        <v>11.799999999999997</v>
      </c>
      <c r="R98" s="5"/>
      <c r="S98" s="1"/>
      <c r="T98" s="1">
        <f t="shared" si="18"/>
        <v>11</v>
      </c>
      <c r="U98" s="1">
        <f t="shared" si="19"/>
        <v>8.64</v>
      </c>
      <c r="V98" s="1">
        <v>5.4</v>
      </c>
      <c r="W98" s="1">
        <v>1.6</v>
      </c>
      <c r="X98" s="1">
        <v>1.4</v>
      </c>
      <c r="Y98" s="1">
        <v>3.4</v>
      </c>
      <c r="Z98" s="1">
        <v>4.4000000000000004</v>
      </c>
      <c r="AA98" s="1">
        <v>3.8</v>
      </c>
      <c r="AB98" s="1">
        <v>3.2</v>
      </c>
      <c r="AC98" s="1">
        <v>6.6</v>
      </c>
      <c r="AD98" s="1">
        <v>8.1999999999999993</v>
      </c>
      <c r="AE98" s="1">
        <v>15.8</v>
      </c>
      <c r="AF98" s="1" t="s">
        <v>139</v>
      </c>
      <c r="AG98" s="1">
        <f t="shared" si="20"/>
        <v>4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140</v>
      </c>
      <c r="B99" s="1" t="s">
        <v>36</v>
      </c>
      <c r="C99" s="1">
        <v>38.770000000000003</v>
      </c>
      <c r="D99" s="1">
        <v>33.212000000000003</v>
      </c>
      <c r="E99" s="1">
        <v>21.196000000000002</v>
      </c>
      <c r="F99" s="1">
        <v>32.363999999999997</v>
      </c>
      <c r="G99" s="7">
        <v>1</v>
      </c>
      <c r="H99" s="1">
        <v>45</v>
      </c>
      <c r="I99" s="1" t="s">
        <v>37</v>
      </c>
      <c r="J99" s="1">
        <v>18.8</v>
      </c>
      <c r="K99" s="1">
        <f t="shared" si="15"/>
        <v>2.3960000000000008</v>
      </c>
      <c r="L99" s="1">
        <f t="shared" si="16"/>
        <v>21.196000000000002</v>
      </c>
      <c r="M99" s="1"/>
      <c r="N99" s="1">
        <v>51.257199999999997</v>
      </c>
      <c r="O99" s="1"/>
      <c r="P99" s="1">
        <f t="shared" si="17"/>
        <v>4.2392000000000003</v>
      </c>
      <c r="Q99" s="5"/>
      <c r="R99" s="5"/>
      <c r="S99" s="1"/>
      <c r="T99" s="1">
        <f t="shared" si="18"/>
        <v>19.725702962823171</v>
      </c>
      <c r="U99" s="1">
        <f t="shared" si="19"/>
        <v>19.725702962823171</v>
      </c>
      <c r="V99" s="1">
        <v>6.8632000000000009</v>
      </c>
      <c r="W99" s="1">
        <v>8.4496000000000002</v>
      </c>
      <c r="X99" s="1">
        <v>6.8559999999999999</v>
      </c>
      <c r="Y99" s="1">
        <v>4.4735999999999994</v>
      </c>
      <c r="Z99" s="1">
        <v>4.0140000000000002</v>
      </c>
      <c r="AA99" s="1">
        <v>3.1684000000000001</v>
      </c>
      <c r="AB99" s="1">
        <v>5.0716000000000001</v>
      </c>
      <c r="AC99" s="1">
        <v>8.1568000000000005</v>
      </c>
      <c r="AD99" s="1">
        <v>6.6024000000000003</v>
      </c>
      <c r="AE99" s="1">
        <v>3.415999999999999</v>
      </c>
      <c r="AF99" s="1"/>
      <c r="AG99" s="1">
        <f t="shared" si="20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141</v>
      </c>
      <c r="B100" s="1" t="s">
        <v>41</v>
      </c>
      <c r="C100" s="1">
        <v>35</v>
      </c>
      <c r="D100" s="1"/>
      <c r="E100" s="1">
        <v>16</v>
      </c>
      <c r="F100" s="1">
        <v>7</v>
      </c>
      <c r="G100" s="7">
        <v>0.33</v>
      </c>
      <c r="H100" s="1">
        <v>40</v>
      </c>
      <c r="I100" s="1" t="s">
        <v>37</v>
      </c>
      <c r="J100" s="1">
        <v>17</v>
      </c>
      <c r="K100" s="1">
        <f t="shared" si="15"/>
        <v>-1</v>
      </c>
      <c r="L100" s="1">
        <f t="shared" si="16"/>
        <v>16</v>
      </c>
      <c r="M100" s="1"/>
      <c r="N100" s="1">
        <v>36.400000000000013</v>
      </c>
      <c r="O100" s="1">
        <v>6.5999999999999872</v>
      </c>
      <c r="P100" s="1">
        <f t="shared" si="17"/>
        <v>3.2</v>
      </c>
      <c r="Q100" s="5"/>
      <c r="R100" s="5"/>
      <c r="S100" s="1"/>
      <c r="T100" s="1">
        <f t="shared" si="18"/>
        <v>15.625</v>
      </c>
      <c r="U100" s="1">
        <f t="shared" si="19"/>
        <v>15.625</v>
      </c>
      <c r="V100" s="1">
        <v>5.2</v>
      </c>
      <c r="W100" s="1">
        <v>5.4</v>
      </c>
      <c r="X100" s="1">
        <v>3</v>
      </c>
      <c r="Y100" s="1">
        <v>3.8</v>
      </c>
      <c r="Z100" s="1">
        <v>5</v>
      </c>
      <c r="AA100" s="1">
        <v>4.4000000000000004</v>
      </c>
      <c r="AB100" s="1">
        <v>3</v>
      </c>
      <c r="AC100" s="1">
        <v>4.5999999999999996</v>
      </c>
      <c r="AD100" s="1">
        <v>7</v>
      </c>
      <c r="AE100" s="1">
        <v>7.6</v>
      </c>
      <c r="AF100" s="1"/>
      <c r="AG100" s="1">
        <f t="shared" si="20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142</v>
      </c>
      <c r="B101" s="1" t="s">
        <v>41</v>
      </c>
      <c r="C101" s="1">
        <v>16</v>
      </c>
      <c r="D101" s="1"/>
      <c r="E101" s="1">
        <v>2</v>
      </c>
      <c r="F101" s="1">
        <v>14</v>
      </c>
      <c r="G101" s="7">
        <v>0.33</v>
      </c>
      <c r="H101" s="1">
        <v>50</v>
      </c>
      <c r="I101" s="1" t="s">
        <v>37</v>
      </c>
      <c r="J101" s="1">
        <v>4</v>
      </c>
      <c r="K101" s="1">
        <f t="shared" si="15"/>
        <v>-2</v>
      </c>
      <c r="L101" s="1">
        <f t="shared" si="16"/>
        <v>2</v>
      </c>
      <c r="M101" s="1"/>
      <c r="N101" s="1">
        <v>0</v>
      </c>
      <c r="O101" s="1"/>
      <c r="P101" s="1">
        <f t="shared" si="17"/>
        <v>0.4</v>
      </c>
      <c r="Q101" s="5"/>
      <c r="R101" s="5"/>
      <c r="S101" s="1"/>
      <c r="T101" s="1">
        <f t="shared" si="18"/>
        <v>35</v>
      </c>
      <c r="U101" s="1">
        <f t="shared" si="19"/>
        <v>35</v>
      </c>
      <c r="V101" s="1">
        <v>0.4</v>
      </c>
      <c r="W101" s="1">
        <v>0.8</v>
      </c>
      <c r="X101" s="1">
        <v>0.8</v>
      </c>
      <c r="Y101" s="1">
        <v>0.6</v>
      </c>
      <c r="Z101" s="1">
        <v>0.6</v>
      </c>
      <c r="AA101" s="1">
        <v>-0.4</v>
      </c>
      <c r="AB101" s="1">
        <v>-0.4</v>
      </c>
      <c r="AC101" s="1">
        <v>0</v>
      </c>
      <c r="AD101" s="1">
        <v>1</v>
      </c>
      <c r="AE101" s="1">
        <v>1</v>
      </c>
      <c r="AF101" s="19" t="s">
        <v>144</v>
      </c>
      <c r="AG101" s="1">
        <f t="shared" si="20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101" xr:uid="{325EFD89-CCD0-4319-9DE0-BCFA8A00FB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2025-02-20T12:29:51Z</dcterms:created>
  <dcterms:modified xsi:type="dcterms:W3CDTF">2025-02-21T07:36:01Z</dcterms:modified>
</cp:coreProperties>
</file>