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572C6BFD-A4F2-4882-98F3-CB76DE94E3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81" i="1" s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BO375" i="1"/>
  <c r="BM375" i="1"/>
  <c r="Y375" i="1"/>
  <c r="BP375" i="1" s="1"/>
  <c r="P375" i="1"/>
  <c r="BP374" i="1"/>
  <c r="BO374" i="1"/>
  <c r="BN374" i="1"/>
  <c r="BM374" i="1"/>
  <c r="Z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Y300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M652" i="1" s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BO127" i="1"/>
  <c r="BM127" i="1"/>
  <c r="Y127" i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E652" i="1" s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4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Z52" i="1" s="1"/>
  <c r="P52" i="1"/>
  <c r="BP51" i="1"/>
  <c r="BO51" i="1"/>
  <c r="BN51" i="1"/>
  <c r="BM51" i="1"/>
  <c r="Z51" i="1"/>
  <c r="Y51" i="1"/>
  <c r="P51" i="1"/>
  <c r="BO50" i="1"/>
  <c r="BM50" i="1"/>
  <c r="Y50" i="1"/>
  <c r="Y58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Y643" i="1" s="1"/>
  <c r="BP45" i="1"/>
  <c r="Z50" i="1"/>
  <c r="BN50" i="1"/>
  <c r="BP50" i="1"/>
  <c r="BP56" i="1"/>
  <c r="BN56" i="1"/>
  <c r="Z56" i="1"/>
  <c r="Y64" i="1"/>
  <c r="Y65" i="1"/>
  <c r="BP60" i="1"/>
  <c r="BN60" i="1"/>
  <c r="Z60" i="1"/>
  <c r="Z64" i="1" s="1"/>
  <c r="F9" i="1"/>
  <c r="J9" i="1"/>
  <c r="Y41" i="1"/>
  <c r="D652" i="1"/>
  <c r="Y57" i="1"/>
  <c r="BP52" i="1"/>
  <c r="Y644" i="1" s="1"/>
  <c r="BN52" i="1"/>
  <c r="BP54" i="1"/>
  <c r="BN54" i="1"/>
  <c r="Z54" i="1"/>
  <c r="BP62" i="1"/>
  <c r="BN62" i="1"/>
  <c r="Z62" i="1"/>
  <c r="Z68" i="1"/>
  <c r="BN68" i="1"/>
  <c r="BP68" i="1"/>
  <c r="Z70" i="1"/>
  <c r="Z73" i="1" s="1"/>
  <c r="BN70" i="1"/>
  <c r="Z72" i="1"/>
  <c r="BN72" i="1"/>
  <c r="Z76" i="1"/>
  <c r="Z82" i="1" s="1"/>
  <c r="BN76" i="1"/>
  <c r="BP76" i="1"/>
  <c r="Z78" i="1"/>
  <c r="BN78" i="1"/>
  <c r="Z80" i="1"/>
  <c r="BN80" i="1"/>
  <c r="Y83" i="1"/>
  <c r="Y89" i="1"/>
  <c r="Z86" i="1"/>
  <c r="BN86" i="1"/>
  <c r="Y88" i="1"/>
  <c r="Z95" i="1"/>
  <c r="BP93" i="1"/>
  <c r="BN93" i="1"/>
  <c r="Z93" i="1"/>
  <c r="Y106" i="1"/>
  <c r="BP102" i="1"/>
  <c r="BN102" i="1"/>
  <c r="Z102" i="1"/>
  <c r="BP112" i="1"/>
  <c r="BN112" i="1"/>
  <c r="Z112" i="1"/>
  <c r="Y121" i="1"/>
  <c r="BP124" i="1"/>
  <c r="BN124" i="1"/>
  <c r="Z124" i="1"/>
  <c r="BP128" i="1"/>
  <c r="BN128" i="1"/>
  <c r="Z128" i="1"/>
  <c r="Y132" i="1"/>
  <c r="BP136" i="1"/>
  <c r="BN136" i="1"/>
  <c r="Z136" i="1"/>
  <c r="Z137" i="1" s="1"/>
  <c r="Y138" i="1"/>
  <c r="G652" i="1"/>
  <c r="Y144" i="1"/>
  <c r="BP141" i="1"/>
  <c r="BN141" i="1"/>
  <c r="Z141" i="1"/>
  <c r="Z143" i="1" s="1"/>
  <c r="Y148" i="1"/>
  <c r="BP162" i="1"/>
  <c r="BN162" i="1"/>
  <c r="Z162" i="1"/>
  <c r="Y166" i="1"/>
  <c r="BP170" i="1"/>
  <c r="BN170" i="1"/>
  <c r="Z170" i="1"/>
  <c r="Z171" i="1" s="1"/>
  <c r="Y172" i="1"/>
  <c r="Y177" i="1"/>
  <c r="BP176" i="1"/>
  <c r="BN176" i="1"/>
  <c r="Z176" i="1"/>
  <c r="Z177" i="1" s="1"/>
  <c r="I652" i="1"/>
  <c r="Y178" i="1"/>
  <c r="Y189" i="1"/>
  <c r="BP180" i="1"/>
  <c r="BN180" i="1"/>
  <c r="Z180" i="1"/>
  <c r="BP184" i="1"/>
  <c r="BN184" i="1"/>
  <c r="Z184" i="1"/>
  <c r="Y188" i="1"/>
  <c r="BP193" i="1"/>
  <c r="BN193" i="1"/>
  <c r="Z193" i="1"/>
  <c r="Z194" i="1" s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4" i="1"/>
  <c r="BP213" i="1"/>
  <c r="BN213" i="1"/>
  <c r="Z213" i="1"/>
  <c r="BP217" i="1"/>
  <c r="BN217" i="1"/>
  <c r="Z217" i="1"/>
  <c r="BP221" i="1"/>
  <c r="BN221" i="1"/>
  <c r="Z221" i="1"/>
  <c r="Y231" i="1"/>
  <c r="BP230" i="1"/>
  <c r="BN230" i="1"/>
  <c r="Z230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Y273" i="1"/>
  <c r="BP269" i="1"/>
  <c r="BN269" i="1"/>
  <c r="Z269" i="1"/>
  <c r="Z88" i="1"/>
  <c r="BP99" i="1"/>
  <c r="BN99" i="1"/>
  <c r="Z99" i="1"/>
  <c r="Z105" i="1" s="1"/>
  <c r="Y105" i="1"/>
  <c r="Z114" i="1"/>
  <c r="BP110" i="1"/>
  <c r="BN110" i="1"/>
  <c r="Z110" i="1"/>
  <c r="Y114" i="1"/>
  <c r="BP118" i="1"/>
  <c r="BN118" i="1"/>
  <c r="Z118" i="1"/>
  <c r="Z120" i="1" s="1"/>
  <c r="BP127" i="1"/>
  <c r="BN127" i="1"/>
  <c r="Z127" i="1"/>
  <c r="Z132" i="1" s="1"/>
  <c r="BP130" i="1"/>
  <c r="BN130" i="1"/>
  <c r="Z130" i="1"/>
  <c r="BP147" i="1"/>
  <c r="BN147" i="1"/>
  <c r="Z147" i="1"/>
  <c r="Z148" i="1" s="1"/>
  <c r="Y149" i="1"/>
  <c r="Y154" i="1"/>
  <c r="BP151" i="1"/>
  <c r="BN151" i="1"/>
  <c r="Z151" i="1"/>
  <c r="Z153" i="1" s="1"/>
  <c r="BP164" i="1"/>
  <c r="BN164" i="1"/>
  <c r="Z164" i="1"/>
  <c r="Z166" i="1" s="1"/>
  <c r="BP182" i="1"/>
  <c r="BN182" i="1"/>
  <c r="Z182" i="1"/>
  <c r="BP186" i="1"/>
  <c r="BN186" i="1"/>
  <c r="Z186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Y296" i="1"/>
  <c r="Y301" i="1"/>
  <c r="Y305" i="1"/>
  <c r="Y309" i="1"/>
  <c r="Y324" i="1"/>
  <c r="Y329" i="1"/>
  <c r="Y335" i="1"/>
  <c r="Y339" i="1"/>
  <c r="Y344" i="1"/>
  <c r="Y355" i="1"/>
  <c r="Y363" i="1"/>
  <c r="Y371" i="1"/>
  <c r="Y378" i="1"/>
  <c r="Y384" i="1"/>
  <c r="Y390" i="1"/>
  <c r="Y401" i="1"/>
  <c r="BP413" i="1"/>
  <c r="BN413" i="1"/>
  <c r="BP415" i="1"/>
  <c r="BN415" i="1"/>
  <c r="Z415" i="1"/>
  <c r="Y417" i="1"/>
  <c r="Y422" i="1"/>
  <c r="BP419" i="1"/>
  <c r="BN419" i="1"/>
  <c r="Z419" i="1"/>
  <c r="Z421" i="1" s="1"/>
  <c r="BP425" i="1"/>
  <c r="BN425" i="1"/>
  <c r="Z425" i="1"/>
  <c r="Y427" i="1"/>
  <c r="BP435" i="1"/>
  <c r="BN435" i="1"/>
  <c r="Z435" i="1"/>
  <c r="BP439" i="1"/>
  <c r="BN439" i="1"/>
  <c r="Z439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BP527" i="1"/>
  <c r="BN527" i="1"/>
  <c r="Z527" i="1"/>
  <c r="BP530" i="1"/>
  <c r="BN530" i="1"/>
  <c r="Z530" i="1"/>
  <c r="Y538" i="1"/>
  <c r="Y561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0" i="1"/>
  <c r="BP564" i="1"/>
  <c r="BN564" i="1"/>
  <c r="Z564" i="1"/>
  <c r="Z566" i="1" s="1"/>
  <c r="Y566" i="1"/>
  <c r="R652" i="1"/>
  <c r="Z652" i="1"/>
  <c r="Y96" i="1"/>
  <c r="F652" i="1"/>
  <c r="Y115" i="1"/>
  <c r="H652" i="1"/>
  <c r="Y159" i="1"/>
  <c r="J652" i="1"/>
  <c r="Y194" i="1"/>
  <c r="L652" i="1"/>
  <c r="Y257" i="1"/>
  <c r="Y274" i="1"/>
  <c r="Y279" i="1"/>
  <c r="P652" i="1"/>
  <c r="Z283" i="1"/>
  <c r="Z285" i="1" s="1"/>
  <c r="BN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Z361" i="1"/>
  <c r="BN361" i="1"/>
  <c r="Z365" i="1"/>
  <c r="BN365" i="1"/>
  <c r="BP365" i="1"/>
  <c r="Z367" i="1"/>
  <c r="BN367" i="1"/>
  <c r="Z369" i="1"/>
  <c r="BN369" i="1"/>
  <c r="Z375" i="1"/>
  <c r="Z377" i="1" s="1"/>
  <c r="BN375" i="1"/>
  <c r="Z376" i="1"/>
  <c r="BN376" i="1"/>
  <c r="Z382" i="1"/>
  <c r="Z384" i="1" s="1"/>
  <c r="BN382" i="1"/>
  <c r="Z388" i="1"/>
  <c r="Z390" i="1" s="1"/>
  <c r="BN388" i="1"/>
  <c r="W652" i="1"/>
  <c r="Y396" i="1"/>
  <c r="Z399" i="1"/>
  <c r="Z401" i="1" s="1"/>
  <c r="BN399" i="1"/>
  <c r="X652" i="1"/>
  <c r="Y416" i="1"/>
  <c r="Z407" i="1"/>
  <c r="Z416" i="1" s="1"/>
  <c r="BN407" i="1"/>
  <c r="Z409" i="1"/>
  <c r="BN409" i="1"/>
  <c r="Z411" i="1"/>
  <c r="BN411" i="1"/>
  <c r="Z413" i="1"/>
  <c r="Y421" i="1"/>
  <c r="Y426" i="1"/>
  <c r="BP424" i="1"/>
  <c r="BN424" i="1"/>
  <c r="Z424" i="1"/>
  <c r="Z426" i="1" s="1"/>
  <c r="BP437" i="1"/>
  <c r="BN437" i="1"/>
  <c r="Z437" i="1"/>
  <c r="Z442" i="1" s="1"/>
  <c r="BP441" i="1"/>
  <c r="BN441" i="1"/>
  <c r="Z441" i="1"/>
  <c r="Y443" i="1"/>
  <c r="Y448" i="1"/>
  <c r="BP445" i="1"/>
  <c r="BN445" i="1"/>
  <c r="Z445" i="1"/>
  <c r="Z447" i="1" s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80" i="1" s="1"/>
  <c r="BP474" i="1"/>
  <c r="BN474" i="1"/>
  <c r="Z474" i="1"/>
  <c r="BP477" i="1"/>
  <c r="BN477" i="1"/>
  <c r="Z477" i="1"/>
  <c r="Y485" i="1"/>
  <c r="Y502" i="1"/>
  <c r="BP499" i="1"/>
  <c r="BN499" i="1"/>
  <c r="Z499" i="1"/>
  <c r="Y539" i="1"/>
  <c r="BP525" i="1"/>
  <c r="BN525" i="1"/>
  <c r="Z525" i="1"/>
  <c r="Z538" i="1" s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28" i="1"/>
  <c r="AD652" i="1"/>
  <c r="Y652" i="1"/>
  <c r="Y442" i="1"/>
  <c r="Y509" i="1"/>
  <c r="Y514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Y645" i="1" l="1"/>
  <c r="Z596" i="1"/>
  <c r="Z371" i="1"/>
  <c r="Z355" i="1"/>
  <c r="Z224" i="1"/>
  <c r="Z41" i="1"/>
  <c r="Z647" i="1" s="1"/>
  <c r="Y646" i="1"/>
  <c r="Z614" i="1"/>
  <c r="Z560" i="1"/>
  <c r="Z455" i="1"/>
  <c r="Z243" i="1"/>
  <c r="Z188" i="1"/>
  <c r="Z57" i="1"/>
  <c r="X645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<sst xmlns="http://schemas.openxmlformats.org/spreadsheetml/2006/main" count="3013" uniqueCount="1072">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</sst>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51.282051282051285</v>
      </c>
      <c r="Y377" s="743">
        <f>IFERROR(Y374/H374,"0")+IFERROR(Y375/H375,"0")+IFERROR(Y376/H376,"0")</f>
        <v>52</v>
      </c>
      <c r="Z377" s="743">
        <f>IFERROR(IF(Z374="",0,Z374),"0")+IFERROR(IF(Z375="",0,Z375),"0")+IFERROR(IF(Z376="",0,Z376),"0")</f>
        <v>0.98696000000000006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400</v>
      </c>
      <c r="Y378" s="743">
        <f>IFERROR(SUM(Y374:Y376),"0")</f>
        <v>405.59999999999997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500</v>
      </c>
      <c r="Y525" s="742">
        <f t="shared" si="93"/>
        <v>501.6</v>
      </c>
      <c r="Z525" s="36">
        <f t="shared" si="94"/>
        <v>1.1362000000000001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534.09090909090912</v>
      </c>
      <c r="BN525" s="64">
        <f t="shared" si="96"/>
        <v>535.79999999999995</v>
      </c>
      <c r="BO525" s="64">
        <f t="shared" si="97"/>
        <v>0.91054778554778548</v>
      </c>
      <c r="BP525" s="64">
        <f t="shared" si="98"/>
        <v>0.91346153846153855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94.696969696969688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95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1.1362000000000001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500</v>
      </c>
      <c r="Y539" s="743">
        <f>IFERROR(SUM(Y522:Y537),"0")</f>
        <v>501.6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500</v>
      </c>
      <c r="Y541" s="742">
        <f>IFERROR(IF(X541="",0,CEILING((X541/$H541),1)*$H541),"")</f>
        <v>501.6</v>
      </c>
      <c r="Z541" s="36">
        <f>IFERROR(IF(Y541=0,"",ROUNDUP(Y541/H541,0)*0.01196),"")</f>
        <v>1.1362000000000001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534.09090909090912</v>
      </c>
      <c r="BN541" s="64">
        <f>IFERROR(Y541*I541/H541,"0")</f>
        <v>535.79999999999995</v>
      </c>
      <c r="BO541" s="64">
        <f>IFERROR(1/J541*(X541/H541),"0")</f>
        <v>0.91054778554778548</v>
      </c>
      <c r="BP541" s="64">
        <f>IFERROR(1/J541*(Y541/H541),"0")</f>
        <v>0.91346153846153855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94.696969696969688</v>
      </c>
      <c r="Y545" s="743">
        <f>IFERROR(Y541/H541,"0")+IFERROR(Y542/H542,"0")+IFERROR(Y543/H543,"0")+IFERROR(Y544/H544,"0")</f>
        <v>95</v>
      </c>
      <c r="Z545" s="743">
        <f>IFERROR(IF(Z541="",0,Z541),"0")+IFERROR(IF(Z542="",0,Z542),"0")+IFERROR(IF(Z543="",0,Z543),"0")+IFERROR(IF(Z544="",0,Z544),"0")</f>
        <v>1.1362000000000001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500</v>
      </c>
      <c r="Y546" s="743">
        <f>IFERROR(SUM(Y541:Y544),"0")</f>
        <v>501.6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500</v>
      </c>
      <c r="Y550" s="742">
        <f t="shared" si="99"/>
        <v>501.6</v>
      </c>
      <c r="Z550" s="36">
        <f>IFERROR(IF(Y550=0,"",ROUNDUP(Y550/H550,0)*0.01196),"")</f>
        <v>1.1362000000000001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534.09090909090912</v>
      </c>
      <c r="BN550" s="64">
        <f t="shared" si="101"/>
        <v>535.79999999999995</v>
      </c>
      <c r="BO550" s="64">
        <f t="shared" si="102"/>
        <v>0.91054778554778548</v>
      </c>
      <c r="BP550" s="64">
        <f t="shared" si="103"/>
        <v>0.91346153846153855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94.696969696969688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1.1362000000000001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500</v>
      </c>
      <c r="Y561" s="743">
        <f>IFERROR(SUM(Y548:Y559),"0")</f>
        <v>501.6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2915.3999999999996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3060.8881118881118</v>
      </c>
      <c r="Y643" s="743">
        <f>IFERROR(SUM(BN22:BN639),"0")</f>
        <v>3077.1480000000001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3185.8881118881118</v>
      </c>
      <c r="Y645" s="743">
        <f>GrossWeightTotalR+PalletQtyTotalR*25</f>
        <v>3202.1480000000001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402.03962703962702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404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5.8528099999999998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405.59999999999997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1005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1504.8000000000002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