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5 Горняк ЗПФ НВ в Донецк достака на 10,03\"/>
    </mc:Choice>
  </mc:AlternateContent>
  <xr:revisionPtr revIDLastSave="0" documentId="13_ncr:1_{9D5827A4-DBC9-4CF8-92A8-D27532A2C1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I64" i="1" l="1"/>
  <c r="K8" i="1"/>
  <c r="K64" i="1" s="1"/>
  <c r="J8" i="1"/>
  <c r="J64" i="1" s="1"/>
  <c r="L8" i="1"/>
  <c r="L64" i="1" s="1"/>
  <c r="L65" i="1" l="1"/>
  <c r="M64" i="1"/>
</calcChain>
</file>

<file path=xl/sharedStrings.xml><?xml version="1.0" encoding="utf-8"?>
<sst xmlns="http://schemas.openxmlformats.org/spreadsheetml/2006/main" count="182" uniqueCount="78">
  <si>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</si>
  <si>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</si>
  <si>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</si>
  <si>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</si>
  <si>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</si>
  <si>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</si>
  <si>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</si>
  <si>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</si>
  <si>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</si>
  <si>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</si>
  <si>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</si>
  <si>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</si>
  <si>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</si>
  <si>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</si>
  <si>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</si>
  <si>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</si>
  <si>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</si>
  <si>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</si>
  <si>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</si>
  <si>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</si>
  <si>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</si>
  <si>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</si>
  <si>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</si>
  <si>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</si>
  <si>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</si>
  <si>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</si>
  <si>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</si>
  <si>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</si>
  <si>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</si>
  <si>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</si>
  <si>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</si>
  <si>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</si>
  <si>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</si>
  <si>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</si>
  <si>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</si>
  <si>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</si>
  <si>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</si>
  <si>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</si>
  <si>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</si>
  <si>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</si>
  <si>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</si>
  <si>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</si>
  <si>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</si>
  <si>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</si>
  <si>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</si>
  <si>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</si>
  <si>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</si>
  <si>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</si>
  <si>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</si>
  <si>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</si>
  <si>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</si>
  <si>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</si>
  <si>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</si>
  <si>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</si>
  <si>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</si>
  <si>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</si>
  <si>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</si>
  <si>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</si>
  <si>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</si>
  <si>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</si>
  <si>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</si>
  <si>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</si>
  <si>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</si>
  <si>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</si>
  <si>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</si>
  <si>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</si>
  <si>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</si>
  <si>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</si>
  <si>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</si>
  <si>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</si>
  <si>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</si>
  <si>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</si>
  <si>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</si>
  <si>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</si>
  <si>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</si>
  <si>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</si>
  <si>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Доставка в Донецк 10.03.25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</si>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</sst>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O12" sqref="O12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48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8"/>
      <c r="J5" s="88"/>
      <c r="K5" s="88"/>
      <c r="L5" s="88"/>
      <c r="P5" s="2"/>
      <c r="Q5" s="2"/>
      <c r="R5" s="2"/>
      <c r="S5" s="2"/>
      <c r="T5" s="2"/>
      <c r="U5" s="2"/>
      <c r="V5" s="2"/>
    </row>
    <row r="6" spans="1:22" ht="21.75" customHeight="1" thickBot="1" x14ac:dyDescent="0.4">
      <c r="B6" s="35"/>
      <c r="I6" s="85" t="s">
        <v>10</v>
      </c>
      <c r="J6" s="86"/>
      <c r="K6" s="86"/>
      <c r="L6" s="87"/>
      <c r="M6" s="3"/>
      <c r="N6" s="3"/>
      <c r="P6" s="2"/>
      <c r="Q6" s="82" t="s">
        <v>76</v>
      </c>
      <c r="R6" s="2"/>
      <c r="S6" s="2"/>
      <c r="T6" s="2"/>
      <c r="U6" s="2"/>
      <c r="V6" s="2"/>
    </row>
    <row r="7" spans="1:22" ht="48" customHeight="1" thickBot="1" x14ac:dyDescent="0.4">
      <c r="A7" s="13" t="s">
        <v>0</v>
      </c>
      <c r="B7" s="14" t="s">
        <v>9</v>
      </c>
      <c r="C7" s="66" t="s">
        <v>49</v>
      </c>
      <c r="D7" s="65" t="s">
        <v>5</v>
      </c>
      <c r="E7" s="15" t="s">
        <v>2</v>
      </c>
      <c r="F7" s="15" t="s">
        <v>1</v>
      </c>
      <c r="G7" s="16" t="s">
        <v>8</v>
      </c>
      <c r="H7" s="59" t="s">
        <v>71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2"/>
      <c r="Q7" s="83" t="s">
        <v>77</v>
      </c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67">
        <v>140</v>
      </c>
      <c r="G8" s="71" t="s">
        <v>43</v>
      </c>
      <c r="H8" s="76" t="s">
        <v>69</v>
      </c>
      <c r="I8" s="7">
        <v>84</v>
      </c>
      <c r="J8" s="28">
        <f>I8*$D8</f>
        <v>126</v>
      </c>
      <c r="K8" s="29">
        <f>I8*$E8</f>
        <v>161.43119999999999</v>
      </c>
      <c r="L8" s="51">
        <f>I8/$F8</f>
        <v>0.6</v>
      </c>
      <c r="M8" s="63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13</v>
      </c>
      <c r="C9" s="37">
        <v>6</v>
      </c>
      <c r="D9" s="38">
        <v>1.5</v>
      </c>
      <c r="E9" s="39">
        <v>1.9218</v>
      </c>
      <c r="F9" s="67">
        <v>140</v>
      </c>
      <c r="G9" s="71" t="s">
        <v>43</v>
      </c>
      <c r="H9" s="76" t="s">
        <v>69</v>
      </c>
      <c r="I9" s="7">
        <v>70</v>
      </c>
      <c r="J9" s="28">
        <f t="shared" ref="J9:J63" si="0">I9*$D9</f>
        <v>105</v>
      </c>
      <c r="K9" s="29">
        <f t="shared" ref="K9:K63" si="1">I9*$E9</f>
        <v>134.52600000000001</v>
      </c>
      <c r="L9" s="52">
        <f t="shared" ref="L9:L63" si="2">I9/$F9</f>
        <v>0.5</v>
      </c>
      <c r="M9" s="63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15.75" x14ac:dyDescent="0.25">
      <c r="A10" s="17">
        <v>3</v>
      </c>
      <c r="B10" s="18" t="s">
        <v>14</v>
      </c>
      <c r="C10" s="37">
        <v>6</v>
      </c>
      <c r="D10" s="38">
        <v>1.5</v>
      </c>
      <c r="E10" s="39">
        <v>1.9218</v>
      </c>
      <c r="F10" s="67">
        <v>140</v>
      </c>
      <c r="G10" s="71" t="s">
        <v>43</v>
      </c>
      <c r="H10" s="80" t="s">
        <v>70</v>
      </c>
      <c r="I10" s="7">
        <v>0</v>
      </c>
      <c r="J10" s="28">
        <f t="shared" si="0"/>
        <v>0</v>
      </c>
      <c r="K10" s="29">
        <f t="shared" si="1"/>
        <v>0</v>
      </c>
      <c r="L10" s="52">
        <f t="shared" si="2"/>
        <v>0</v>
      </c>
      <c r="M10" s="63"/>
      <c r="N10" s="8"/>
      <c r="P10" s="56"/>
    </row>
    <row r="11" spans="1:22" s="2" customFormat="1" ht="25.5" x14ac:dyDescent="0.25">
      <c r="A11" s="17">
        <v>4</v>
      </c>
      <c r="B11" s="18" t="s">
        <v>12</v>
      </c>
      <c r="C11" s="37">
        <v>6</v>
      </c>
      <c r="D11" s="38">
        <v>1.5</v>
      </c>
      <c r="E11" s="39">
        <v>1.9218</v>
      </c>
      <c r="F11" s="67">
        <v>140</v>
      </c>
      <c r="G11" s="71" t="s">
        <v>43</v>
      </c>
      <c r="H11" s="76" t="s">
        <v>69</v>
      </c>
      <c r="I11" s="7">
        <v>56</v>
      </c>
      <c r="J11" s="28">
        <f t="shared" si="0"/>
        <v>84</v>
      </c>
      <c r="K11" s="29">
        <f t="shared" si="1"/>
        <v>107.6208</v>
      </c>
      <c r="L11" s="52">
        <f t="shared" si="2"/>
        <v>0.4</v>
      </c>
      <c r="M11" s="62"/>
      <c r="N11" s="8"/>
      <c r="P11" s="56"/>
    </row>
    <row r="12" spans="1:22" s="2" customFormat="1" ht="15.75" customHeight="1" x14ac:dyDescent="0.25">
      <c r="A12" s="17">
        <v>5</v>
      </c>
      <c r="B12" s="18" t="s">
        <v>75</v>
      </c>
      <c r="C12" s="37">
        <v>8</v>
      </c>
      <c r="D12" s="38">
        <v>5.6</v>
      </c>
      <c r="E12" s="39">
        <v>5.87</v>
      </c>
      <c r="F12" s="67">
        <v>84</v>
      </c>
      <c r="G12" s="71" t="s">
        <v>44</v>
      </c>
      <c r="H12" s="76" t="s">
        <v>69</v>
      </c>
      <c r="I12" s="7">
        <v>156</v>
      </c>
      <c r="J12" s="28">
        <f t="shared" si="0"/>
        <v>873.59999999999991</v>
      </c>
      <c r="K12" s="29">
        <f t="shared" si="1"/>
        <v>915.72</v>
      </c>
      <c r="L12" s="52">
        <f t="shared" si="2"/>
        <v>1.8571428571428572</v>
      </c>
      <c r="M12" s="62"/>
      <c r="N12" s="8"/>
      <c r="P12" s="56"/>
    </row>
    <row r="13" spans="1:22" s="2" customFormat="1" ht="24" customHeight="1" x14ac:dyDescent="0.25">
      <c r="A13" s="17">
        <v>6</v>
      </c>
      <c r="B13" s="18" t="s">
        <v>72</v>
      </c>
      <c r="C13" s="37">
        <v>8</v>
      </c>
      <c r="D13" s="38">
        <v>5.6</v>
      </c>
      <c r="E13" s="39">
        <v>5.87</v>
      </c>
      <c r="F13" s="67">
        <v>84</v>
      </c>
      <c r="G13" s="71" t="s">
        <v>44</v>
      </c>
      <c r="H13" s="76" t="s">
        <v>69</v>
      </c>
      <c r="I13" s="7">
        <v>96</v>
      </c>
      <c r="J13" s="28">
        <f t="shared" si="0"/>
        <v>537.59999999999991</v>
      </c>
      <c r="K13" s="29">
        <f t="shared" si="1"/>
        <v>563.52</v>
      </c>
      <c r="L13" s="52">
        <f t="shared" si="2"/>
        <v>1.1428571428571428</v>
      </c>
      <c r="M13" s="63"/>
      <c r="N13" s="8"/>
      <c r="P13" s="56"/>
    </row>
    <row r="14" spans="1:22" s="2" customFormat="1" ht="15.75" x14ac:dyDescent="0.25">
      <c r="A14" s="17">
        <v>7</v>
      </c>
      <c r="B14" s="18" t="s">
        <v>73</v>
      </c>
      <c r="C14" s="37">
        <v>8</v>
      </c>
      <c r="D14" s="38">
        <v>5.6</v>
      </c>
      <c r="E14" s="39">
        <v>5.87</v>
      </c>
      <c r="F14" s="67">
        <v>84</v>
      </c>
      <c r="G14" s="71" t="s">
        <v>44</v>
      </c>
      <c r="H14" s="76" t="s">
        <v>69</v>
      </c>
      <c r="I14" s="7">
        <v>96</v>
      </c>
      <c r="J14" s="28">
        <f t="shared" si="0"/>
        <v>537.59999999999991</v>
      </c>
      <c r="K14" s="29">
        <f t="shared" si="1"/>
        <v>563.52</v>
      </c>
      <c r="L14" s="52">
        <f t="shared" si="2"/>
        <v>1.1428571428571428</v>
      </c>
      <c r="M14" s="64"/>
      <c r="N14" s="54"/>
      <c r="O14" s="55"/>
      <c r="P14" s="56"/>
    </row>
    <row r="15" spans="1:22" s="2" customFormat="1" ht="15.75" x14ac:dyDescent="0.25">
      <c r="A15" s="17">
        <v>8</v>
      </c>
      <c r="B15" s="18" t="s">
        <v>58</v>
      </c>
      <c r="C15" s="37">
        <v>16</v>
      </c>
      <c r="D15" s="38">
        <v>6.4</v>
      </c>
      <c r="E15" s="39">
        <v>6.7195999999999998</v>
      </c>
      <c r="F15" s="67">
        <v>84</v>
      </c>
      <c r="G15" s="71" t="s">
        <v>44</v>
      </c>
      <c r="H15" s="76" t="s">
        <v>69</v>
      </c>
      <c r="I15" s="7">
        <v>0</v>
      </c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9</v>
      </c>
      <c r="B16" s="19" t="s">
        <v>59</v>
      </c>
      <c r="C16" s="40">
        <v>10</v>
      </c>
      <c r="D16" s="40">
        <v>7</v>
      </c>
      <c r="E16" s="41">
        <v>7.3</v>
      </c>
      <c r="F16" s="68">
        <v>84</v>
      </c>
      <c r="G16" s="71" t="s">
        <v>44</v>
      </c>
      <c r="H16" s="76" t="s">
        <v>69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10</v>
      </c>
      <c r="B17" s="19" t="s">
        <v>66</v>
      </c>
      <c r="C17" s="40">
        <v>16</v>
      </c>
      <c r="D17" s="40">
        <v>6.4</v>
      </c>
      <c r="E17" s="41">
        <v>6.7195999999999998</v>
      </c>
      <c r="F17" s="68">
        <v>84</v>
      </c>
      <c r="G17" s="71" t="s">
        <v>44</v>
      </c>
      <c r="H17" s="76" t="s">
        <v>69</v>
      </c>
      <c r="I17" s="7">
        <v>0</v>
      </c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11</v>
      </c>
      <c r="B18" s="19" t="s">
        <v>67</v>
      </c>
      <c r="C18" s="40">
        <v>10</v>
      </c>
      <c r="D18" s="40">
        <v>7</v>
      </c>
      <c r="E18" s="41">
        <v>7.2859999999999996</v>
      </c>
      <c r="F18" s="68">
        <v>84</v>
      </c>
      <c r="G18" s="71" t="s">
        <v>44</v>
      </c>
      <c r="H18" s="76" t="s">
        <v>69</v>
      </c>
      <c r="I18" s="7">
        <v>0</v>
      </c>
      <c r="J18" s="28">
        <f t="shared" si="0"/>
        <v>0</v>
      </c>
      <c r="K18" s="29">
        <f t="shared" si="1"/>
        <v>0</v>
      </c>
      <c r="L18" s="52">
        <f t="shared" si="2"/>
        <v>0</v>
      </c>
      <c r="M18" s="31"/>
      <c r="N18" s="8"/>
      <c r="P18" s="56"/>
    </row>
    <row r="19" spans="1:18" s="2" customFormat="1" ht="15.75" x14ac:dyDescent="0.25">
      <c r="A19" s="17">
        <v>12</v>
      </c>
      <c r="B19" s="18" t="s">
        <v>60</v>
      </c>
      <c r="C19" s="37">
        <v>16</v>
      </c>
      <c r="D19" s="38">
        <v>6.4</v>
      </c>
      <c r="E19" s="39">
        <v>6.7195999999999998</v>
      </c>
      <c r="F19" s="67">
        <v>84</v>
      </c>
      <c r="G19" s="71" t="s">
        <v>44</v>
      </c>
      <c r="H19" s="76" t="s">
        <v>69</v>
      </c>
      <c r="I19" s="7">
        <v>0</v>
      </c>
      <c r="J19" s="28">
        <f t="shared" si="0"/>
        <v>0</v>
      </c>
      <c r="K19" s="29">
        <f t="shared" si="1"/>
        <v>0</v>
      </c>
      <c r="L19" s="52">
        <f t="shared" si="2"/>
        <v>0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61</v>
      </c>
      <c r="C20" s="40">
        <v>10</v>
      </c>
      <c r="D20" s="40">
        <v>7</v>
      </c>
      <c r="E20" s="41">
        <v>7.3</v>
      </c>
      <c r="F20" s="68">
        <v>84</v>
      </c>
      <c r="G20" s="71" t="s">
        <v>44</v>
      </c>
      <c r="H20" s="76" t="s">
        <v>69</v>
      </c>
      <c r="I20" s="7">
        <v>24</v>
      </c>
      <c r="J20" s="28">
        <f t="shared" si="0"/>
        <v>168</v>
      </c>
      <c r="K20" s="29">
        <f t="shared" si="1"/>
        <v>175.2</v>
      </c>
      <c r="L20" s="52">
        <f t="shared" si="2"/>
        <v>0.2857142857142857</v>
      </c>
      <c r="M20" s="31"/>
      <c r="N20" s="8"/>
      <c r="P20" s="56"/>
    </row>
    <row r="21" spans="1:18" s="2" customFormat="1" ht="15.75" x14ac:dyDescent="0.25">
      <c r="A21" s="17">
        <v>14</v>
      </c>
      <c r="B21" s="19" t="s">
        <v>15</v>
      </c>
      <c r="C21" s="40">
        <v>1</v>
      </c>
      <c r="D21" s="40">
        <v>2.7</v>
      </c>
      <c r="E21" s="41">
        <v>2.8132000000000001</v>
      </c>
      <c r="F21" s="68">
        <v>234</v>
      </c>
      <c r="G21" s="72" t="s">
        <v>45</v>
      </c>
      <c r="H21" s="77" t="s">
        <v>69</v>
      </c>
      <c r="I21" s="7">
        <v>0</v>
      </c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</row>
    <row r="22" spans="1:18" s="2" customFormat="1" ht="15.75" x14ac:dyDescent="0.25">
      <c r="A22" s="17">
        <v>15</v>
      </c>
      <c r="B22" s="19" t="s">
        <v>16</v>
      </c>
      <c r="C22" s="40">
        <v>1</v>
      </c>
      <c r="D22" s="40">
        <v>5</v>
      </c>
      <c r="E22" s="41">
        <v>5.2131999999999996</v>
      </c>
      <c r="F22" s="68">
        <v>144</v>
      </c>
      <c r="G22" s="73" t="s">
        <v>44</v>
      </c>
      <c r="H22" s="78" t="s">
        <v>69</v>
      </c>
      <c r="I22" s="7">
        <v>24</v>
      </c>
      <c r="J22" s="28">
        <f t="shared" si="0"/>
        <v>120</v>
      </c>
      <c r="K22" s="29">
        <f t="shared" si="1"/>
        <v>125.11679999999998</v>
      </c>
      <c r="L22" s="52">
        <f t="shared" si="2"/>
        <v>0.16666666666666666</v>
      </c>
      <c r="M22" s="31"/>
      <c r="N22" s="8"/>
      <c r="P22" s="56"/>
      <c r="Q22" s="10"/>
      <c r="R22" s="10"/>
    </row>
    <row r="23" spans="1:18" s="2" customFormat="1" ht="15.75" x14ac:dyDescent="0.25">
      <c r="A23" s="17">
        <v>16</v>
      </c>
      <c r="B23" s="18" t="s">
        <v>17</v>
      </c>
      <c r="C23" s="37">
        <v>12</v>
      </c>
      <c r="D23" s="38">
        <v>3.6</v>
      </c>
      <c r="E23" s="39">
        <v>4.3036000000000003</v>
      </c>
      <c r="F23" s="67">
        <v>70</v>
      </c>
      <c r="G23" s="71" t="s">
        <v>43</v>
      </c>
      <c r="H23" s="76" t="s">
        <v>69</v>
      </c>
      <c r="I23" s="7">
        <v>56</v>
      </c>
      <c r="J23" s="28">
        <f t="shared" si="0"/>
        <v>201.6</v>
      </c>
      <c r="K23" s="29">
        <f t="shared" si="1"/>
        <v>241.00160000000002</v>
      </c>
      <c r="L23" s="52">
        <f t="shared" si="2"/>
        <v>0.8</v>
      </c>
      <c r="M23" s="31"/>
      <c r="N23" s="8"/>
      <c r="P23" s="56"/>
    </row>
    <row r="24" spans="1:18" s="2" customFormat="1" ht="18" customHeight="1" x14ac:dyDescent="0.25">
      <c r="A24" s="17">
        <v>17</v>
      </c>
      <c r="B24" s="18" t="s">
        <v>19</v>
      </c>
      <c r="C24" s="37">
        <v>12</v>
      </c>
      <c r="D24" s="38">
        <v>3.6</v>
      </c>
      <c r="E24" s="39">
        <v>4.3036000000000003</v>
      </c>
      <c r="F24" s="67">
        <v>70</v>
      </c>
      <c r="G24" s="71" t="s">
        <v>43</v>
      </c>
      <c r="H24" s="76" t="s">
        <v>69</v>
      </c>
      <c r="I24" s="7">
        <v>42</v>
      </c>
      <c r="J24" s="28">
        <f t="shared" si="0"/>
        <v>151.20000000000002</v>
      </c>
      <c r="K24" s="29">
        <f t="shared" si="1"/>
        <v>180.75120000000001</v>
      </c>
      <c r="L24" s="52">
        <f t="shared" si="2"/>
        <v>0.6</v>
      </c>
      <c r="M24" s="31"/>
      <c r="N24" s="8"/>
      <c r="P24" s="56"/>
    </row>
    <row r="25" spans="1:18" s="2" customFormat="1" ht="15" customHeight="1" x14ac:dyDescent="0.25">
      <c r="A25" s="17">
        <v>18</v>
      </c>
      <c r="B25" s="18" t="s">
        <v>18</v>
      </c>
      <c r="C25" s="37">
        <v>12</v>
      </c>
      <c r="D25" s="38">
        <v>3.6</v>
      </c>
      <c r="E25" s="39">
        <v>4.3036000000000003</v>
      </c>
      <c r="F25" s="67">
        <v>70</v>
      </c>
      <c r="G25" s="71" t="s">
        <v>43</v>
      </c>
      <c r="H25" s="80" t="s">
        <v>70</v>
      </c>
      <c r="I25" s="7">
        <v>0</v>
      </c>
      <c r="J25" s="28">
        <f t="shared" si="0"/>
        <v>0</v>
      </c>
      <c r="K25" s="29">
        <f t="shared" si="1"/>
        <v>0</v>
      </c>
      <c r="L25" s="52">
        <f t="shared" si="2"/>
        <v>0</v>
      </c>
      <c r="M25" s="31"/>
      <c r="N25" s="8"/>
      <c r="P25" s="56"/>
    </row>
    <row r="26" spans="1:18" s="2" customFormat="1" ht="15.75" x14ac:dyDescent="0.25">
      <c r="A26" s="17">
        <v>19</v>
      </c>
      <c r="B26" s="18" t="s">
        <v>21</v>
      </c>
      <c r="C26" s="37">
        <v>12</v>
      </c>
      <c r="D26" s="38">
        <v>3.6</v>
      </c>
      <c r="E26" s="39">
        <v>4.3036000000000003</v>
      </c>
      <c r="F26" s="67">
        <v>70</v>
      </c>
      <c r="G26" s="71" t="s">
        <v>43</v>
      </c>
      <c r="H26" s="76" t="s">
        <v>69</v>
      </c>
      <c r="I26" s="7">
        <v>98</v>
      </c>
      <c r="J26" s="28">
        <f t="shared" si="0"/>
        <v>352.8</v>
      </c>
      <c r="K26" s="29">
        <f t="shared" si="1"/>
        <v>421.75280000000004</v>
      </c>
      <c r="L26" s="52">
        <f t="shared" si="2"/>
        <v>1.4</v>
      </c>
      <c r="M26" s="31"/>
      <c r="N26" s="8"/>
      <c r="P26" s="56"/>
    </row>
    <row r="27" spans="1:18" s="2" customFormat="1" ht="15.75" x14ac:dyDescent="0.25">
      <c r="A27" s="17">
        <v>20</v>
      </c>
      <c r="B27" s="19" t="s">
        <v>22</v>
      </c>
      <c r="C27" s="40">
        <v>12</v>
      </c>
      <c r="D27" s="40">
        <v>3.6</v>
      </c>
      <c r="E27" s="41">
        <v>4.3036000000000003</v>
      </c>
      <c r="F27" s="68">
        <v>70</v>
      </c>
      <c r="G27" s="71" t="s">
        <v>43</v>
      </c>
      <c r="H27" s="76" t="s">
        <v>69</v>
      </c>
      <c r="I27" s="7">
        <v>28</v>
      </c>
      <c r="J27" s="28">
        <f t="shared" si="0"/>
        <v>100.8</v>
      </c>
      <c r="K27" s="29">
        <f t="shared" si="1"/>
        <v>120.50080000000001</v>
      </c>
      <c r="L27" s="52">
        <f t="shared" si="2"/>
        <v>0.4</v>
      </c>
      <c r="M27" s="31"/>
      <c r="N27" s="8"/>
      <c r="P27" s="56"/>
    </row>
    <row r="28" spans="1:18" s="2" customFormat="1" ht="15.75" x14ac:dyDescent="0.25">
      <c r="A28" s="17">
        <v>21</v>
      </c>
      <c r="B28" s="19" t="s">
        <v>23</v>
      </c>
      <c r="C28" s="40">
        <v>12</v>
      </c>
      <c r="D28" s="40">
        <v>3.6</v>
      </c>
      <c r="E28" s="41">
        <v>4.3036000000000003</v>
      </c>
      <c r="F28" s="68">
        <v>70</v>
      </c>
      <c r="G28" s="73" t="s">
        <v>43</v>
      </c>
      <c r="H28" s="78" t="s">
        <v>69</v>
      </c>
      <c r="I28" s="7">
        <v>0</v>
      </c>
      <c r="J28" s="28">
        <f t="shared" si="0"/>
        <v>0</v>
      </c>
      <c r="K28" s="29">
        <f t="shared" si="1"/>
        <v>0</v>
      </c>
      <c r="L28" s="52">
        <f t="shared" si="2"/>
        <v>0</v>
      </c>
      <c r="M28" s="31"/>
      <c r="N28" s="8"/>
      <c r="P28" s="56"/>
      <c r="Q28" s="10"/>
      <c r="R28" s="10"/>
    </row>
    <row r="29" spans="1:18" s="2" customFormat="1" ht="15.75" x14ac:dyDescent="0.25">
      <c r="A29" s="17">
        <v>22</v>
      </c>
      <c r="B29" s="57" t="s">
        <v>25</v>
      </c>
      <c r="C29" s="40">
        <v>12</v>
      </c>
      <c r="D29" s="40">
        <v>3.6</v>
      </c>
      <c r="E29" s="41">
        <v>4.3036000000000003</v>
      </c>
      <c r="F29" s="68">
        <v>70</v>
      </c>
      <c r="G29" s="72" t="s">
        <v>43</v>
      </c>
      <c r="H29" s="76" t="s">
        <v>69</v>
      </c>
      <c r="I29" s="7">
        <v>70</v>
      </c>
      <c r="J29" s="28">
        <f t="shared" si="0"/>
        <v>252</v>
      </c>
      <c r="K29" s="29">
        <f t="shared" si="1"/>
        <v>301.25200000000001</v>
      </c>
      <c r="L29" s="52">
        <f t="shared" si="2"/>
        <v>1</v>
      </c>
      <c r="M29" s="31"/>
      <c r="N29" s="8"/>
      <c r="P29" s="56"/>
      <c r="Q29" s="10"/>
      <c r="R29" s="1"/>
    </row>
    <row r="30" spans="1:18" s="2" customFormat="1" ht="15.75" x14ac:dyDescent="0.25">
      <c r="A30" s="17">
        <v>23</v>
      </c>
      <c r="B30" s="19" t="s">
        <v>24</v>
      </c>
      <c r="C30" s="40">
        <v>8</v>
      </c>
      <c r="D30" s="40">
        <v>3.84</v>
      </c>
      <c r="E30" s="41">
        <v>4.4488000000000003</v>
      </c>
      <c r="F30" s="68">
        <v>70</v>
      </c>
      <c r="G30" s="71" t="s">
        <v>43</v>
      </c>
      <c r="H30" s="76" t="s">
        <v>69</v>
      </c>
      <c r="I30" s="7">
        <v>56</v>
      </c>
      <c r="J30" s="28">
        <f t="shared" si="0"/>
        <v>215.04</v>
      </c>
      <c r="K30" s="29">
        <f t="shared" si="1"/>
        <v>249.13280000000003</v>
      </c>
      <c r="L30" s="52">
        <f t="shared" si="2"/>
        <v>0.8</v>
      </c>
      <c r="M30" s="31"/>
      <c r="N30" s="8"/>
      <c r="P30" s="56"/>
      <c r="Q30" s="10"/>
    </row>
    <row r="31" spans="1:18" s="2" customFormat="1" ht="15.75" x14ac:dyDescent="0.25">
      <c r="A31" s="17">
        <v>24</v>
      </c>
      <c r="B31" s="18" t="s">
        <v>20</v>
      </c>
      <c r="C31" s="37">
        <v>14</v>
      </c>
      <c r="D31" s="38">
        <v>4.2</v>
      </c>
      <c r="E31" s="39">
        <v>4.5292000000000003</v>
      </c>
      <c r="F31" s="67">
        <v>70</v>
      </c>
      <c r="G31" s="71" t="s">
        <v>43</v>
      </c>
      <c r="H31" s="76" t="s">
        <v>69</v>
      </c>
      <c r="I31" s="7">
        <v>14</v>
      </c>
      <c r="J31" s="28">
        <f t="shared" si="0"/>
        <v>58.800000000000004</v>
      </c>
      <c r="K31" s="29">
        <f t="shared" si="1"/>
        <v>63.408800000000006</v>
      </c>
      <c r="L31" s="52">
        <f t="shared" si="2"/>
        <v>0.2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62</v>
      </c>
      <c r="C32" s="37">
        <v>16</v>
      </c>
      <c r="D32" s="38">
        <v>6.4</v>
      </c>
      <c r="E32" s="39">
        <v>6.7195999999999998</v>
      </c>
      <c r="F32" s="67">
        <v>84</v>
      </c>
      <c r="G32" s="71" t="s">
        <v>44</v>
      </c>
      <c r="H32" s="76" t="s">
        <v>69</v>
      </c>
      <c r="I32" s="7">
        <v>36</v>
      </c>
      <c r="J32" s="28">
        <f t="shared" si="0"/>
        <v>230.4</v>
      </c>
      <c r="K32" s="29">
        <f t="shared" si="1"/>
        <v>241.90559999999999</v>
      </c>
      <c r="L32" s="52">
        <f t="shared" si="2"/>
        <v>0.42857142857142855</v>
      </c>
      <c r="M32" s="31"/>
      <c r="N32" s="8"/>
      <c r="P32" s="56"/>
    </row>
    <row r="33" spans="1:18" s="2" customFormat="1" ht="15.75" x14ac:dyDescent="0.25">
      <c r="A33" s="17">
        <v>26</v>
      </c>
      <c r="B33" s="18" t="s">
        <v>63</v>
      </c>
      <c r="C33" s="37">
        <v>10</v>
      </c>
      <c r="D33" s="38">
        <v>7</v>
      </c>
      <c r="E33" s="39">
        <v>7.3</v>
      </c>
      <c r="F33" s="67">
        <v>84</v>
      </c>
      <c r="G33" s="71" t="s">
        <v>44</v>
      </c>
      <c r="H33" s="76" t="s">
        <v>69</v>
      </c>
      <c r="I33" s="7">
        <v>48</v>
      </c>
      <c r="J33" s="28">
        <f t="shared" si="0"/>
        <v>336</v>
      </c>
      <c r="K33" s="29">
        <f t="shared" si="1"/>
        <v>350.4</v>
      </c>
      <c r="L33" s="52">
        <f t="shared" si="2"/>
        <v>0.5714285714285714</v>
      </c>
      <c r="M33" s="31"/>
      <c r="N33" s="8"/>
      <c r="P33" s="56"/>
      <c r="Q33" s="10"/>
      <c r="R33" s="1"/>
    </row>
    <row r="34" spans="1:18" s="2" customFormat="1" ht="18.75" customHeight="1" x14ac:dyDescent="0.25">
      <c r="A34" s="17">
        <v>27</v>
      </c>
      <c r="B34" s="18" t="s">
        <v>64</v>
      </c>
      <c r="C34" s="37">
        <v>16</v>
      </c>
      <c r="D34" s="38">
        <v>6.4</v>
      </c>
      <c r="E34" s="39">
        <v>6.7195999999999998</v>
      </c>
      <c r="F34" s="67">
        <v>84</v>
      </c>
      <c r="G34" s="71" t="s">
        <v>44</v>
      </c>
      <c r="H34" s="76" t="s">
        <v>69</v>
      </c>
      <c r="I34" s="7">
        <v>24</v>
      </c>
      <c r="J34" s="28">
        <f t="shared" si="0"/>
        <v>153.60000000000002</v>
      </c>
      <c r="K34" s="29">
        <f t="shared" si="1"/>
        <v>161.2704</v>
      </c>
      <c r="L34" s="52">
        <f t="shared" si="2"/>
        <v>0.2857142857142857</v>
      </c>
      <c r="M34" s="31"/>
      <c r="N34" s="8"/>
      <c r="P34" s="56"/>
    </row>
    <row r="35" spans="1:18" s="2" customFormat="1" ht="15.75" x14ac:dyDescent="0.25">
      <c r="A35" s="17">
        <v>28</v>
      </c>
      <c r="B35" s="18" t="s">
        <v>65</v>
      </c>
      <c r="C35" s="37">
        <v>10</v>
      </c>
      <c r="D35" s="38">
        <v>7</v>
      </c>
      <c r="E35" s="39">
        <v>7.3</v>
      </c>
      <c r="F35" s="67">
        <v>84</v>
      </c>
      <c r="G35" s="71" t="s">
        <v>44</v>
      </c>
      <c r="H35" s="76" t="s">
        <v>69</v>
      </c>
      <c r="I35" s="7">
        <v>144</v>
      </c>
      <c r="J35" s="28">
        <f t="shared" si="0"/>
        <v>1008</v>
      </c>
      <c r="K35" s="29">
        <f t="shared" si="1"/>
        <v>1051.2</v>
      </c>
      <c r="L35" s="52">
        <f t="shared" si="2"/>
        <v>1.7142857142857142</v>
      </c>
      <c r="M35" s="31"/>
      <c r="N35" s="8"/>
      <c r="P35" s="56"/>
    </row>
    <row r="36" spans="1:18" s="2" customFormat="1" ht="15.75" x14ac:dyDescent="0.25">
      <c r="A36" s="17">
        <v>29</v>
      </c>
      <c r="B36" s="18" t="s">
        <v>27</v>
      </c>
      <c r="C36" s="37">
        <v>12</v>
      </c>
      <c r="D36" s="38">
        <v>3</v>
      </c>
      <c r="E36" s="39">
        <v>3.7035999999999998</v>
      </c>
      <c r="F36" s="67">
        <v>70</v>
      </c>
      <c r="G36" s="71" t="s">
        <v>43</v>
      </c>
      <c r="H36" s="76" t="s">
        <v>69</v>
      </c>
      <c r="I36" s="7">
        <v>126</v>
      </c>
      <c r="J36" s="28">
        <f t="shared" si="0"/>
        <v>378</v>
      </c>
      <c r="K36" s="29">
        <f t="shared" si="1"/>
        <v>466.65359999999998</v>
      </c>
      <c r="L36" s="52">
        <f t="shared" si="2"/>
        <v>1.8</v>
      </c>
      <c r="M36" s="31"/>
      <c r="N36" s="8"/>
      <c r="P36" s="56"/>
    </row>
    <row r="37" spans="1:18" s="2" customFormat="1" ht="15.75" x14ac:dyDescent="0.25">
      <c r="A37" s="17">
        <v>30</v>
      </c>
      <c r="B37" s="18" t="s">
        <v>26</v>
      </c>
      <c r="C37" s="37">
        <v>12</v>
      </c>
      <c r="D37" s="38">
        <v>3</v>
      </c>
      <c r="E37" s="39">
        <v>3.7035999999999998</v>
      </c>
      <c r="F37" s="67">
        <v>70</v>
      </c>
      <c r="G37" s="71" t="s">
        <v>43</v>
      </c>
      <c r="H37" s="76" t="s">
        <v>69</v>
      </c>
      <c r="I37" s="7">
        <v>126</v>
      </c>
      <c r="J37" s="28">
        <f t="shared" si="0"/>
        <v>378</v>
      </c>
      <c r="K37" s="29">
        <f t="shared" si="1"/>
        <v>466.65359999999998</v>
      </c>
      <c r="L37" s="52">
        <f t="shared" si="2"/>
        <v>1.8</v>
      </c>
      <c r="M37" s="31"/>
      <c r="N37" s="8"/>
      <c r="P37" s="56"/>
    </row>
    <row r="38" spans="1:18" s="2" customFormat="1" ht="15.75" x14ac:dyDescent="0.25">
      <c r="A38" s="17">
        <v>31</v>
      </c>
      <c r="B38" s="20" t="s">
        <v>27</v>
      </c>
      <c r="C38" s="37"/>
      <c r="D38" s="38">
        <v>3</v>
      </c>
      <c r="E38" s="39">
        <v>3.7035999999999998</v>
      </c>
      <c r="F38" s="67">
        <v>70</v>
      </c>
      <c r="G38" s="71"/>
      <c r="H38" s="61"/>
      <c r="I38" s="48">
        <v>0</v>
      </c>
      <c r="J38" s="28">
        <f t="shared" si="0"/>
        <v>0</v>
      </c>
      <c r="K38" s="29">
        <f t="shared" si="1"/>
        <v>0</v>
      </c>
      <c r="L38" s="52">
        <f t="shared" si="2"/>
        <v>0</v>
      </c>
      <c r="M38" s="31"/>
      <c r="N38" s="8"/>
      <c r="P38" s="56"/>
    </row>
    <row r="39" spans="1:18" s="2" customFormat="1" ht="15.75" x14ac:dyDescent="0.25">
      <c r="A39" s="17">
        <v>32</v>
      </c>
      <c r="B39" s="18" t="s">
        <v>28</v>
      </c>
      <c r="C39" s="37">
        <v>12</v>
      </c>
      <c r="D39" s="38">
        <v>3</v>
      </c>
      <c r="E39" s="39">
        <v>3.7035999999999998</v>
      </c>
      <c r="F39" s="67">
        <v>70</v>
      </c>
      <c r="G39" s="71" t="s">
        <v>43</v>
      </c>
      <c r="H39" s="80" t="s">
        <v>70</v>
      </c>
      <c r="I39" s="7">
        <v>70</v>
      </c>
      <c r="J39" s="28">
        <f t="shared" si="0"/>
        <v>210</v>
      </c>
      <c r="K39" s="29">
        <f t="shared" si="1"/>
        <v>259.25200000000001</v>
      </c>
      <c r="L39" s="52">
        <f t="shared" si="2"/>
        <v>1</v>
      </c>
      <c r="M39" s="31"/>
      <c r="N39" s="49"/>
      <c r="P39" s="56"/>
    </row>
    <row r="40" spans="1:18" s="2" customFormat="1" ht="15.75" x14ac:dyDescent="0.25">
      <c r="A40" s="17">
        <v>33</v>
      </c>
      <c r="B40" s="18" t="s">
        <v>29</v>
      </c>
      <c r="C40" s="37">
        <v>12</v>
      </c>
      <c r="D40" s="38">
        <v>3</v>
      </c>
      <c r="E40" s="39">
        <v>3.28</v>
      </c>
      <c r="F40" s="67">
        <v>70</v>
      </c>
      <c r="G40" s="71" t="s">
        <v>43</v>
      </c>
      <c r="H40" s="80" t="s">
        <v>70</v>
      </c>
      <c r="I40" s="7">
        <v>70</v>
      </c>
      <c r="J40" s="28">
        <f t="shared" si="0"/>
        <v>210</v>
      </c>
      <c r="K40" s="29">
        <f t="shared" si="1"/>
        <v>229.6</v>
      </c>
      <c r="L40" s="52">
        <f t="shared" si="2"/>
        <v>1</v>
      </c>
      <c r="M40" s="31"/>
      <c r="N40" s="8"/>
      <c r="P40" s="56"/>
    </row>
    <row r="41" spans="1:18" s="2" customFormat="1" ht="15.75" x14ac:dyDescent="0.25">
      <c r="A41" s="17">
        <v>34</v>
      </c>
      <c r="B41" s="18" t="s">
        <v>55</v>
      </c>
      <c r="C41" s="37">
        <v>12</v>
      </c>
      <c r="D41" s="38">
        <v>3</v>
      </c>
      <c r="E41" s="39">
        <v>3.28</v>
      </c>
      <c r="F41" s="67">
        <v>70</v>
      </c>
      <c r="G41" s="71" t="s">
        <v>43</v>
      </c>
      <c r="H41" s="76" t="s">
        <v>69</v>
      </c>
      <c r="I41" s="7">
        <v>70</v>
      </c>
      <c r="J41" s="28">
        <f t="shared" si="0"/>
        <v>210</v>
      </c>
      <c r="K41" s="29">
        <f t="shared" si="1"/>
        <v>229.6</v>
      </c>
      <c r="L41" s="52">
        <f t="shared" si="2"/>
        <v>1</v>
      </c>
      <c r="M41" s="31"/>
      <c r="N41" s="8"/>
      <c r="P41" s="56"/>
    </row>
    <row r="42" spans="1:18" ht="15.75" x14ac:dyDescent="0.25">
      <c r="A42" s="17">
        <v>35</v>
      </c>
      <c r="B42" s="19" t="s">
        <v>30</v>
      </c>
      <c r="C42" s="40">
        <v>12</v>
      </c>
      <c r="D42" s="40">
        <v>3</v>
      </c>
      <c r="E42" s="41">
        <v>3.7035999999999998</v>
      </c>
      <c r="F42" s="68">
        <v>70</v>
      </c>
      <c r="G42" s="71" t="s">
        <v>43</v>
      </c>
      <c r="H42" s="76" t="s">
        <v>69</v>
      </c>
      <c r="I42" s="7">
        <v>14</v>
      </c>
      <c r="J42" s="28">
        <f t="shared" si="0"/>
        <v>42</v>
      </c>
      <c r="K42" s="29">
        <f t="shared" si="1"/>
        <v>51.850399999999993</v>
      </c>
      <c r="L42" s="52">
        <f t="shared" si="2"/>
        <v>0.2</v>
      </c>
      <c r="M42" s="31"/>
      <c r="N42" s="8"/>
      <c r="O42" s="2"/>
      <c r="P42" s="56"/>
      <c r="Q42" s="2"/>
      <c r="R42" s="2"/>
    </row>
    <row r="43" spans="1:18" s="2" customFormat="1" ht="15.75" x14ac:dyDescent="0.25">
      <c r="A43" s="17">
        <v>36</v>
      </c>
      <c r="B43" s="19" t="s">
        <v>31</v>
      </c>
      <c r="C43" s="40">
        <v>8</v>
      </c>
      <c r="D43" s="40">
        <v>2.4</v>
      </c>
      <c r="E43" s="41">
        <v>3.13</v>
      </c>
      <c r="F43" s="68">
        <v>48</v>
      </c>
      <c r="G43" s="71" t="s">
        <v>46</v>
      </c>
      <c r="H43" s="76" t="s">
        <v>69</v>
      </c>
      <c r="I43" s="7">
        <v>0</v>
      </c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P43" s="56"/>
      <c r="Q43" s="10"/>
      <c r="R43" s="1"/>
    </row>
    <row r="44" spans="1:18" ht="15.75" x14ac:dyDescent="0.25">
      <c r="A44" s="17">
        <v>37</v>
      </c>
      <c r="B44" s="21" t="s">
        <v>32</v>
      </c>
      <c r="C44" s="42">
        <v>8</v>
      </c>
      <c r="D44" s="42">
        <v>1.6</v>
      </c>
      <c r="E44" s="43">
        <v>2.12</v>
      </c>
      <c r="F44" s="69">
        <v>72</v>
      </c>
      <c r="G44" s="74" t="s">
        <v>47</v>
      </c>
      <c r="H44" s="76" t="s">
        <v>69</v>
      </c>
      <c r="I44" s="7">
        <v>0</v>
      </c>
      <c r="J44" s="28">
        <f t="shared" si="0"/>
        <v>0</v>
      </c>
      <c r="K44" s="29">
        <f t="shared" si="1"/>
        <v>0</v>
      </c>
      <c r="L44" s="52">
        <f t="shared" si="2"/>
        <v>0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38</v>
      </c>
      <c r="B45" s="19" t="s">
        <v>33</v>
      </c>
      <c r="C45" s="40">
        <v>6</v>
      </c>
      <c r="D45" s="40">
        <v>1.68</v>
      </c>
      <c r="E45" s="41">
        <v>2.1017999999999999</v>
      </c>
      <c r="F45" s="68">
        <v>140</v>
      </c>
      <c r="G45" s="73" t="s">
        <v>43</v>
      </c>
      <c r="H45" s="78" t="s">
        <v>69</v>
      </c>
      <c r="I45" s="7">
        <v>42</v>
      </c>
      <c r="J45" s="28">
        <f t="shared" si="0"/>
        <v>70.56</v>
      </c>
      <c r="K45" s="29">
        <f t="shared" si="1"/>
        <v>88.275599999999997</v>
      </c>
      <c r="L45" s="52">
        <f t="shared" si="2"/>
        <v>0.3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39</v>
      </c>
      <c r="B46" s="19" t="s">
        <v>34</v>
      </c>
      <c r="C46" s="40">
        <v>12</v>
      </c>
      <c r="D46" s="40">
        <v>3</v>
      </c>
      <c r="E46" s="41">
        <v>3.3879999999999999</v>
      </c>
      <c r="F46" s="68">
        <v>70</v>
      </c>
      <c r="G46" s="73" t="s">
        <v>43</v>
      </c>
      <c r="H46" s="81" t="s">
        <v>70</v>
      </c>
      <c r="I46" s="7">
        <v>70</v>
      </c>
      <c r="J46" s="28">
        <f t="shared" si="0"/>
        <v>210</v>
      </c>
      <c r="K46" s="29">
        <f t="shared" si="1"/>
        <v>237.16</v>
      </c>
      <c r="L46" s="52">
        <f t="shared" si="2"/>
        <v>1</v>
      </c>
      <c r="M46" s="31"/>
      <c r="N46" s="8"/>
      <c r="O46" s="2"/>
      <c r="P46" s="56"/>
      <c r="Q46" s="10"/>
      <c r="R46" s="10"/>
    </row>
    <row r="47" spans="1:18" ht="15.75" x14ac:dyDescent="0.25">
      <c r="A47" s="17">
        <v>40</v>
      </c>
      <c r="B47" s="18" t="s">
        <v>35</v>
      </c>
      <c r="C47" s="37">
        <v>12</v>
      </c>
      <c r="D47" s="38">
        <v>3</v>
      </c>
      <c r="E47" s="39">
        <v>3.3879999999999999</v>
      </c>
      <c r="F47" s="67">
        <v>70</v>
      </c>
      <c r="G47" s="71" t="s">
        <v>43</v>
      </c>
      <c r="H47" s="76" t="s">
        <v>69</v>
      </c>
      <c r="I47" s="7">
        <v>56</v>
      </c>
      <c r="J47" s="28">
        <f t="shared" si="0"/>
        <v>168</v>
      </c>
      <c r="K47" s="29">
        <f t="shared" si="1"/>
        <v>189.72800000000001</v>
      </c>
      <c r="L47" s="52">
        <f t="shared" si="2"/>
        <v>0.8</v>
      </c>
      <c r="M47" s="31"/>
      <c r="N47" s="8"/>
      <c r="O47" s="2"/>
      <c r="P47" s="56"/>
      <c r="Q47" s="2"/>
      <c r="R47" s="2"/>
    </row>
    <row r="48" spans="1:18" ht="15.75" x14ac:dyDescent="0.25">
      <c r="A48" s="17">
        <v>41</v>
      </c>
      <c r="B48" s="18" t="s">
        <v>36</v>
      </c>
      <c r="C48" s="37">
        <v>16</v>
      </c>
      <c r="D48" s="38">
        <v>6.4</v>
      </c>
      <c r="E48" s="39">
        <v>6.63</v>
      </c>
      <c r="F48" s="67">
        <v>84</v>
      </c>
      <c r="G48" s="71" t="s">
        <v>44</v>
      </c>
      <c r="H48" s="76" t="s">
        <v>69</v>
      </c>
      <c r="I48" s="7">
        <v>0</v>
      </c>
      <c r="J48" s="28">
        <f t="shared" si="0"/>
        <v>0</v>
      </c>
      <c r="K48" s="29">
        <f t="shared" si="1"/>
        <v>0</v>
      </c>
      <c r="L48" s="52">
        <f t="shared" si="2"/>
        <v>0</v>
      </c>
      <c r="M48" s="31"/>
      <c r="N48" s="8"/>
      <c r="O48" s="2"/>
      <c r="P48" s="56"/>
      <c r="Q48" s="2"/>
      <c r="R48" s="2"/>
    </row>
    <row r="49" spans="1:22" s="2" customFormat="1" ht="15.75" x14ac:dyDescent="0.25">
      <c r="A49" s="17">
        <v>42</v>
      </c>
      <c r="B49" s="22" t="s">
        <v>37</v>
      </c>
      <c r="C49" s="44">
        <v>8</v>
      </c>
      <c r="D49" s="45">
        <v>5.6</v>
      </c>
      <c r="E49" s="46">
        <v>5.83</v>
      </c>
      <c r="F49" s="70">
        <v>84</v>
      </c>
      <c r="G49" s="75" t="s">
        <v>44</v>
      </c>
      <c r="H49" s="79" t="s">
        <v>69</v>
      </c>
      <c r="I49" s="7">
        <v>0</v>
      </c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5.75" x14ac:dyDescent="0.25">
      <c r="A50" s="17">
        <v>43</v>
      </c>
      <c r="B50" s="19" t="s">
        <v>38</v>
      </c>
      <c r="C50" s="40">
        <v>16</v>
      </c>
      <c r="D50" s="40">
        <v>6.4</v>
      </c>
      <c r="E50" s="41">
        <v>6.71</v>
      </c>
      <c r="F50" s="68">
        <v>84</v>
      </c>
      <c r="G50" s="71" t="s">
        <v>44</v>
      </c>
      <c r="H50" s="76" t="s">
        <v>69</v>
      </c>
      <c r="I50" s="7">
        <v>0</v>
      </c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  <c r="Q50" s="10"/>
      <c r="R50" s="1"/>
    </row>
    <row r="51" spans="1:22" s="2" customFormat="1" ht="18" customHeight="1" x14ac:dyDescent="0.25">
      <c r="A51" s="17">
        <v>44</v>
      </c>
      <c r="B51" s="18" t="s">
        <v>39</v>
      </c>
      <c r="C51" s="37">
        <v>16</v>
      </c>
      <c r="D51" s="38">
        <v>6.4</v>
      </c>
      <c r="E51" s="39">
        <v>6.71</v>
      </c>
      <c r="F51" s="67">
        <v>84</v>
      </c>
      <c r="G51" s="71" t="s">
        <v>44</v>
      </c>
      <c r="H51" s="76" t="s">
        <v>69</v>
      </c>
      <c r="I51" s="7">
        <v>0</v>
      </c>
      <c r="J51" s="28">
        <f t="shared" si="0"/>
        <v>0</v>
      </c>
      <c r="K51" s="29">
        <f t="shared" si="1"/>
        <v>0</v>
      </c>
      <c r="L51" s="52">
        <f t="shared" si="2"/>
        <v>0</v>
      </c>
      <c r="M51" s="31"/>
      <c r="N51" s="8"/>
      <c r="P51" s="56"/>
    </row>
    <row r="52" spans="1:22" s="2" customFormat="1" ht="15.75" x14ac:dyDescent="0.25">
      <c r="A52" s="17">
        <v>45</v>
      </c>
      <c r="B52" s="19" t="s">
        <v>40</v>
      </c>
      <c r="C52" s="40">
        <v>8</v>
      </c>
      <c r="D52" s="40">
        <v>5.6</v>
      </c>
      <c r="E52" s="41">
        <v>5.87</v>
      </c>
      <c r="F52" s="68">
        <v>84</v>
      </c>
      <c r="G52" s="71" t="s">
        <v>44</v>
      </c>
      <c r="H52" s="76" t="s">
        <v>69</v>
      </c>
      <c r="I52" s="7">
        <v>0</v>
      </c>
      <c r="J52" s="28">
        <f t="shared" si="0"/>
        <v>0</v>
      </c>
      <c r="K52" s="29">
        <f t="shared" si="1"/>
        <v>0</v>
      </c>
      <c r="L52" s="52">
        <f t="shared" si="2"/>
        <v>0</v>
      </c>
      <c r="M52" s="31"/>
      <c r="N52" s="8"/>
      <c r="P52" s="56"/>
      <c r="Q52" s="10"/>
    </row>
    <row r="53" spans="1:22" s="2" customFormat="1" ht="15.75" x14ac:dyDescent="0.25">
      <c r="A53" s="17">
        <v>46</v>
      </c>
      <c r="B53" s="18" t="s">
        <v>41</v>
      </c>
      <c r="C53" s="37">
        <v>1</v>
      </c>
      <c r="D53" s="38">
        <v>1.8</v>
      </c>
      <c r="E53" s="39">
        <v>1.915</v>
      </c>
      <c r="F53" s="67">
        <v>234</v>
      </c>
      <c r="G53" s="71" t="s">
        <v>45</v>
      </c>
      <c r="H53" s="76" t="s">
        <v>69</v>
      </c>
      <c r="I53" s="7">
        <v>162</v>
      </c>
      <c r="J53" s="28">
        <f t="shared" si="0"/>
        <v>291.60000000000002</v>
      </c>
      <c r="K53" s="29">
        <f t="shared" si="1"/>
        <v>310.23</v>
      </c>
      <c r="L53" s="52">
        <f t="shared" si="2"/>
        <v>0.69230769230769229</v>
      </c>
      <c r="M53" s="31"/>
      <c r="N53" s="8"/>
      <c r="P53" s="56"/>
    </row>
    <row r="54" spans="1:22" s="2" customFormat="1" ht="15.75" x14ac:dyDescent="0.25">
      <c r="A54" s="17">
        <v>47</v>
      </c>
      <c r="B54" s="18" t="s">
        <v>42</v>
      </c>
      <c r="C54" s="37">
        <v>6</v>
      </c>
      <c r="D54" s="38">
        <v>6</v>
      </c>
      <c r="E54" s="39">
        <v>6.26</v>
      </c>
      <c r="F54" s="67">
        <v>84</v>
      </c>
      <c r="G54" s="71" t="s">
        <v>44</v>
      </c>
      <c r="H54" s="80" t="s">
        <v>70</v>
      </c>
      <c r="I54" s="7">
        <v>252</v>
      </c>
      <c r="J54" s="28">
        <f t="shared" si="0"/>
        <v>1512</v>
      </c>
      <c r="K54" s="29">
        <f t="shared" si="1"/>
        <v>1577.52</v>
      </c>
      <c r="L54" s="52">
        <f t="shared" si="2"/>
        <v>3</v>
      </c>
      <c r="M54" s="31"/>
      <c r="N54" s="8"/>
      <c r="P54" s="56"/>
    </row>
    <row r="55" spans="1:22" s="2" customFormat="1" ht="15.75" x14ac:dyDescent="0.25">
      <c r="A55" s="17">
        <v>48</v>
      </c>
      <c r="B55" s="18" t="s">
        <v>74</v>
      </c>
      <c r="C55" s="37">
        <v>1</v>
      </c>
      <c r="D55" s="38">
        <v>3</v>
      </c>
      <c r="E55" s="39">
        <v>3.1920000000000002</v>
      </c>
      <c r="F55" s="67">
        <v>126</v>
      </c>
      <c r="G55" s="71" t="s">
        <v>43</v>
      </c>
      <c r="H55" s="76" t="s">
        <v>69</v>
      </c>
      <c r="I55" s="7">
        <v>0</v>
      </c>
      <c r="J55" s="28">
        <f t="shared" si="0"/>
        <v>0</v>
      </c>
      <c r="K55" s="29">
        <f t="shared" si="1"/>
        <v>0</v>
      </c>
      <c r="L55" s="52">
        <f t="shared" si="2"/>
        <v>0</v>
      </c>
      <c r="M55" s="31"/>
      <c r="N55" s="8"/>
      <c r="P55" s="56"/>
    </row>
    <row r="56" spans="1:22" s="2" customFormat="1" ht="15.75" x14ac:dyDescent="0.25">
      <c r="A56" s="17">
        <v>49</v>
      </c>
      <c r="B56" s="18" t="s">
        <v>53</v>
      </c>
      <c r="C56" s="40">
        <v>1</v>
      </c>
      <c r="D56" s="38">
        <v>3.7</v>
      </c>
      <c r="E56" s="39">
        <v>3.8919999999999999</v>
      </c>
      <c r="F56" s="67">
        <v>126</v>
      </c>
      <c r="G56" s="71" t="s">
        <v>43</v>
      </c>
      <c r="H56" s="80" t="s">
        <v>70</v>
      </c>
      <c r="I56" s="7">
        <v>0</v>
      </c>
      <c r="J56" s="28">
        <f t="shared" si="0"/>
        <v>0</v>
      </c>
      <c r="K56" s="29">
        <f t="shared" si="1"/>
        <v>0</v>
      </c>
      <c r="L56" s="52">
        <f t="shared" si="2"/>
        <v>0</v>
      </c>
      <c r="M56" s="31"/>
      <c r="N56" s="8"/>
      <c r="P56" s="56"/>
    </row>
    <row r="57" spans="1:22" s="2" customFormat="1" ht="15.75" x14ac:dyDescent="0.25">
      <c r="A57" s="17">
        <v>50</v>
      </c>
      <c r="B57" s="60" t="s">
        <v>68</v>
      </c>
      <c r="C57" s="40">
        <v>1</v>
      </c>
      <c r="D57" s="38">
        <v>3.5</v>
      </c>
      <c r="E57" s="39">
        <v>3.6920000000000002</v>
      </c>
      <c r="F57" s="67">
        <v>126</v>
      </c>
      <c r="G57" s="71" t="s">
        <v>43</v>
      </c>
      <c r="H57" s="76" t="s">
        <v>69</v>
      </c>
      <c r="I57" s="7">
        <v>0</v>
      </c>
      <c r="J57" s="28">
        <f t="shared" si="0"/>
        <v>0</v>
      </c>
      <c r="K57" s="29">
        <f t="shared" si="1"/>
        <v>0</v>
      </c>
      <c r="L57" s="52">
        <f t="shared" si="2"/>
        <v>0</v>
      </c>
      <c r="M57" s="31"/>
      <c r="N57" s="8"/>
      <c r="P57" s="56"/>
    </row>
    <row r="58" spans="1:22" s="2" customFormat="1" ht="15.75" x14ac:dyDescent="0.25">
      <c r="A58" s="17">
        <v>51</v>
      </c>
      <c r="B58" s="18" t="s">
        <v>56</v>
      </c>
      <c r="C58" s="40">
        <v>1</v>
      </c>
      <c r="D58" s="38">
        <v>5.5</v>
      </c>
      <c r="E58" s="39">
        <v>5.7350000000000003</v>
      </c>
      <c r="F58" s="67">
        <v>84</v>
      </c>
      <c r="G58" s="71" t="s">
        <v>44</v>
      </c>
      <c r="H58" s="80" t="s">
        <v>70</v>
      </c>
      <c r="I58" s="7">
        <v>84</v>
      </c>
      <c r="J58" s="28">
        <f t="shared" si="0"/>
        <v>462</v>
      </c>
      <c r="K58" s="29">
        <f t="shared" si="1"/>
        <v>481.74</v>
      </c>
      <c r="L58" s="52">
        <f t="shared" si="2"/>
        <v>1</v>
      </c>
      <c r="M58" s="31"/>
      <c r="N58" s="8"/>
      <c r="P58" s="56"/>
      <c r="S58" s="1"/>
      <c r="T58" s="1"/>
      <c r="U58" s="1"/>
      <c r="V58" s="1"/>
    </row>
    <row r="59" spans="1:22" s="2" customFormat="1" ht="15.75" x14ac:dyDescent="0.25">
      <c r="A59" s="17">
        <v>52</v>
      </c>
      <c r="B59" s="18" t="s">
        <v>50</v>
      </c>
      <c r="C59" s="40">
        <v>1</v>
      </c>
      <c r="D59" s="38">
        <v>3</v>
      </c>
      <c r="E59" s="39">
        <v>3.1920000000000002</v>
      </c>
      <c r="F59" s="67">
        <v>126</v>
      </c>
      <c r="G59" s="71" t="s">
        <v>43</v>
      </c>
      <c r="H59" s="76" t="s">
        <v>69</v>
      </c>
      <c r="I59" s="7">
        <v>28</v>
      </c>
      <c r="J59" s="28">
        <f t="shared" si="0"/>
        <v>84</v>
      </c>
      <c r="K59" s="29">
        <f t="shared" si="1"/>
        <v>89.376000000000005</v>
      </c>
      <c r="L59" s="52">
        <f t="shared" si="2"/>
        <v>0.22222222222222221</v>
      </c>
      <c r="M59" s="31"/>
      <c r="N59" s="8"/>
      <c r="P59" s="56"/>
    </row>
    <row r="60" spans="1:22" s="2" customFormat="1" ht="15.75" x14ac:dyDescent="0.25">
      <c r="A60" s="17">
        <v>53</v>
      </c>
      <c r="B60" s="19" t="s">
        <v>57</v>
      </c>
      <c r="C60" s="40">
        <v>1</v>
      </c>
      <c r="D60" s="40">
        <v>3.7</v>
      </c>
      <c r="E60" s="41">
        <v>3.8919999999999999</v>
      </c>
      <c r="F60" s="68">
        <v>126</v>
      </c>
      <c r="G60" s="71" t="s">
        <v>43</v>
      </c>
      <c r="H60" s="76" t="s">
        <v>69</v>
      </c>
      <c r="I60" s="7">
        <v>0</v>
      </c>
      <c r="J60" s="28">
        <f t="shared" si="0"/>
        <v>0</v>
      </c>
      <c r="K60" s="29">
        <f t="shared" si="1"/>
        <v>0</v>
      </c>
      <c r="L60" s="52">
        <f t="shared" si="2"/>
        <v>0</v>
      </c>
      <c r="M60" s="31"/>
      <c r="N60" s="8"/>
      <c r="P60" s="56"/>
    </row>
    <row r="61" spans="1:22" s="2" customFormat="1" ht="15.75" x14ac:dyDescent="0.25">
      <c r="A61" s="17">
        <v>54</v>
      </c>
      <c r="B61" s="19" t="s">
        <v>51</v>
      </c>
      <c r="C61" s="40">
        <v>1</v>
      </c>
      <c r="D61" s="40">
        <v>3.7</v>
      </c>
      <c r="E61" s="41">
        <v>3.8919999999999999</v>
      </c>
      <c r="F61" s="68">
        <v>126</v>
      </c>
      <c r="G61" s="71" t="s">
        <v>43</v>
      </c>
      <c r="H61" s="76" t="s">
        <v>69</v>
      </c>
      <c r="I61" s="7">
        <v>0</v>
      </c>
      <c r="J61" s="28">
        <f t="shared" si="0"/>
        <v>0</v>
      </c>
      <c r="K61" s="29">
        <f t="shared" si="1"/>
        <v>0</v>
      </c>
      <c r="L61" s="52">
        <f t="shared" si="2"/>
        <v>0</v>
      </c>
      <c r="M61" s="31"/>
      <c r="N61" s="8"/>
      <c r="P61" s="56"/>
    </row>
    <row r="62" spans="1:22" s="2" customFormat="1" ht="15.75" x14ac:dyDescent="0.25">
      <c r="A62" s="17">
        <v>55</v>
      </c>
      <c r="B62" s="18" t="s">
        <v>52</v>
      </c>
      <c r="C62" s="40">
        <v>1</v>
      </c>
      <c r="D62" s="38">
        <v>3.7</v>
      </c>
      <c r="E62" s="39">
        <v>3.8919999999999999</v>
      </c>
      <c r="F62" s="67">
        <v>126</v>
      </c>
      <c r="G62" s="71" t="s">
        <v>43</v>
      </c>
      <c r="H62" s="80" t="s">
        <v>70</v>
      </c>
      <c r="I62" s="7">
        <v>630</v>
      </c>
      <c r="J62" s="28">
        <f t="shared" si="0"/>
        <v>2331</v>
      </c>
      <c r="K62" s="29">
        <f t="shared" si="1"/>
        <v>2451.96</v>
      </c>
      <c r="L62" s="52">
        <f t="shared" si="2"/>
        <v>5</v>
      </c>
      <c r="M62" s="31"/>
      <c r="N62" s="8"/>
      <c r="P62" s="56"/>
    </row>
    <row r="63" spans="1:22" ht="17.25" customHeight="1" thickBot="1" x14ac:dyDescent="0.3">
      <c r="A63" s="17">
        <v>56</v>
      </c>
      <c r="B63" s="19" t="s">
        <v>54</v>
      </c>
      <c r="C63" s="40">
        <v>1</v>
      </c>
      <c r="D63" s="40">
        <v>3.7</v>
      </c>
      <c r="E63" s="41">
        <v>3.8919999999999999</v>
      </c>
      <c r="F63" s="68">
        <v>126</v>
      </c>
      <c r="G63" s="71" t="s">
        <v>43</v>
      </c>
      <c r="H63" s="76" t="s">
        <v>69</v>
      </c>
      <c r="I63" s="7">
        <v>0</v>
      </c>
      <c r="J63" s="28">
        <f t="shared" si="0"/>
        <v>0</v>
      </c>
      <c r="K63" s="29">
        <f t="shared" si="1"/>
        <v>0</v>
      </c>
      <c r="L63" s="52">
        <f t="shared" si="2"/>
        <v>0</v>
      </c>
      <c r="M63" s="31"/>
      <c r="N63" s="8"/>
      <c r="O63" s="2"/>
      <c r="P63" s="56"/>
      <c r="Q63" s="2"/>
      <c r="R63" s="2"/>
      <c r="S63" s="2"/>
      <c r="T63" s="2"/>
      <c r="U63" s="2"/>
      <c r="V63" s="2"/>
    </row>
    <row r="64" spans="1:22" ht="15.75" customHeight="1" thickBot="1" x14ac:dyDescent="0.3">
      <c r="A64" s="23"/>
      <c r="B64" s="24"/>
      <c r="C64" s="24"/>
      <c r="D64" s="24"/>
      <c r="E64" s="24"/>
      <c r="F64" s="24"/>
      <c r="G64" s="25"/>
      <c r="H64" s="25"/>
      <c r="I64" s="25">
        <f>SUM(I8:I63)</f>
        <v>3022</v>
      </c>
      <c r="J64" s="32">
        <f>SUM(J8:J63)</f>
        <v>12169.2</v>
      </c>
      <c r="K64" s="32">
        <f>SUM(K8:K63)</f>
        <v>13258.829999999998</v>
      </c>
      <c r="L64" s="53">
        <f>SUM(L8:L63)</f>
        <v>33.109768009768011</v>
      </c>
      <c r="M64" s="50">
        <f>ROUNDUP(L64,0)</f>
        <v>34</v>
      </c>
      <c r="N64" s="11"/>
      <c r="O64" s="2"/>
      <c r="P64" s="10"/>
      <c r="Q64" s="10"/>
    </row>
    <row r="65" spans="2:17" ht="14.25" customHeight="1" thickBot="1" x14ac:dyDescent="0.3">
      <c r="B65" s="26"/>
      <c r="C65" s="26"/>
      <c r="D65" s="84"/>
      <c r="E65" s="84"/>
      <c r="F65" s="84"/>
      <c r="G65" s="84"/>
      <c r="H65" s="58"/>
      <c r="I65" s="12"/>
      <c r="J65" s="12"/>
      <c r="K65" s="12"/>
      <c r="L65" s="33">
        <f>L64*20+K64</f>
        <v>13921.025360195359</v>
      </c>
      <c r="M65" s="30"/>
      <c r="N65" s="9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  <c r="P74" s="10"/>
      <c r="Q74" s="10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  <c r="N77" s="2"/>
      <c r="O77" s="2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  <row r="85" spans="2:3" x14ac:dyDescent="0.25">
      <c r="B85" s="27"/>
      <c r="C85" s="27"/>
    </row>
  </sheetData>
  <sortState xmlns:xlrd2="http://schemas.microsoft.com/office/spreadsheetml/2017/richdata2" ref="A25:W30">
    <sortCondition ref="N25:N30"/>
  </sortState>
  <mergeCells count="3">
    <mergeCell ref="D65:G65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2025-03-05T06:54:08Z</dcterms:modified>
</cp:coreProperties>
</file>