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75388E16-03F1-4AA5-845D-E0504924E5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P639" i="1" s="1"/>
  <c r="BO638" i="1"/>
  <c r="BM638" i="1"/>
  <c r="Y638" i="1"/>
  <c r="X636" i="1"/>
  <c r="Y635" i="1"/>
  <c r="X635" i="1"/>
  <c r="BP634" i="1"/>
  <c r="BO634" i="1"/>
  <c r="BN634" i="1"/>
  <c r="BM634" i="1"/>
  <c r="Z634" i="1"/>
  <c r="Z635" i="1" s="1"/>
  <c r="Y634" i="1"/>
  <c r="Y636" i="1" s="1"/>
  <c r="X632" i="1"/>
  <c r="X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Z627" i="1" s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Z614" i="1" s="1"/>
  <c r="Y609" i="1"/>
  <c r="Y615" i="1" s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Y596" i="1"/>
  <c r="X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Z596" i="1" s="1"/>
  <c r="Y592" i="1"/>
  <c r="Y597" i="1" s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P585" i="1" s="1"/>
  <c r="BO584" i="1"/>
  <c r="BM584" i="1"/>
  <c r="Y584" i="1"/>
  <c r="BP584" i="1" s="1"/>
  <c r="BO583" i="1"/>
  <c r="BM583" i="1"/>
  <c r="Y583" i="1"/>
  <c r="BP583" i="1" s="1"/>
  <c r="BO582" i="1"/>
  <c r="BM582" i="1"/>
  <c r="Y582" i="1"/>
  <c r="BP582" i="1" s="1"/>
  <c r="X578" i="1"/>
  <c r="Y577" i="1"/>
  <c r="X577" i="1"/>
  <c r="BP576" i="1"/>
  <c r="BO576" i="1"/>
  <c r="BN576" i="1"/>
  <c r="BM576" i="1"/>
  <c r="Z576" i="1"/>
  <c r="Z577" i="1" s="1"/>
  <c r="Y576" i="1"/>
  <c r="AE652" i="1" s="1"/>
  <c r="X572" i="1"/>
  <c r="X571" i="1"/>
  <c r="BO570" i="1"/>
  <c r="BM570" i="1"/>
  <c r="Y570" i="1"/>
  <c r="BP570" i="1" s="1"/>
  <c r="BO569" i="1"/>
  <c r="BM569" i="1"/>
  <c r="Y569" i="1"/>
  <c r="Y572" i="1" s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BP564" i="1" s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P555" i="1" s="1"/>
  <c r="BO554" i="1"/>
  <c r="BM554" i="1"/>
  <c r="Y554" i="1"/>
  <c r="BP554" i="1" s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Y561" i="1" s="1"/>
  <c r="X546" i="1"/>
  <c r="X545" i="1"/>
  <c r="BO544" i="1"/>
  <c r="BM544" i="1"/>
  <c r="Y544" i="1"/>
  <c r="BP544" i="1" s="1"/>
  <c r="BO543" i="1"/>
  <c r="BM543" i="1"/>
  <c r="Y543" i="1"/>
  <c r="BP543" i="1" s="1"/>
  <c r="BO542" i="1"/>
  <c r="BM542" i="1"/>
  <c r="Y542" i="1"/>
  <c r="BP542" i="1" s="1"/>
  <c r="BO541" i="1"/>
  <c r="BM541" i="1"/>
  <c r="Y541" i="1"/>
  <c r="Y545" i="1" s="1"/>
  <c r="P541" i="1"/>
  <c r="X539" i="1"/>
  <c r="X538" i="1"/>
  <c r="BO537" i="1"/>
  <c r="BM537" i="1"/>
  <c r="Y537" i="1"/>
  <c r="BP537" i="1" s="1"/>
  <c r="BO536" i="1"/>
  <c r="BM536" i="1"/>
  <c r="Y536" i="1"/>
  <c r="BP536" i="1" s="1"/>
  <c r="BO535" i="1"/>
  <c r="BM535" i="1"/>
  <c r="Y535" i="1"/>
  <c r="BP535" i="1" s="1"/>
  <c r="BO534" i="1"/>
  <c r="BM534" i="1"/>
  <c r="Y534" i="1"/>
  <c r="BP534" i="1" s="1"/>
  <c r="P534" i="1"/>
  <c r="BP533" i="1"/>
  <c r="BO533" i="1"/>
  <c r="BN533" i="1"/>
  <c r="BM533" i="1"/>
  <c r="Z533" i="1"/>
  <c r="Y533" i="1"/>
  <c r="P533" i="1"/>
  <c r="BO532" i="1"/>
  <c r="BM532" i="1"/>
  <c r="Y532" i="1"/>
  <c r="BP532" i="1" s="1"/>
  <c r="BO531" i="1"/>
  <c r="BM531" i="1"/>
  <c r="Y531" i="1"/>
  <c r="BP531" i="1" s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Y501" i="1" s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Y486" i="1" s="1"/>
  <c r="P483" i="1"/>
  <c r="X481" i="1"/>
  <c r="X480" i="1"/>
  <c r="BO479" i="1"/>
  <c r="BM479" i="1"/>
  <c r="Y479" i="1"/>
  <c r="BP479" i="1" s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Y330" i="1" s="1"/>
  <c r="P328" i="1"/>
  <c r="BP327" i="1"/>
  <c r="BO327" i="1"/>
  <c r="BN327" i="1"/>
  <c r="BM327" i="1"/>
  <c r="Z327" i="1"/>
  <c r="Y327" i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Y310" i="1" s="1"/>
  <c r="P308" i="1"/>
  <c r="BP307" i="1"/>
  <c r="BO307" i="1"/>
  <c r="BN307" i="1"/>
  <c r="BM307" i="1"/>
  <c r="Z307" i="1"/>
  <c r="Y307" i="1"/>
  <c r="Y309" i="1" s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R652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Q652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M652" i="1" s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L652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1" i="1" s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Y224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8" i="1" s="1"/>
  <c r="P180" i="1"/>
  <c r="X178" i="1"/>
  <c r="X177" i="1"/>
  <c r="BO176" i="1"/>
  <c r="BM176" i="1"/>
  <c r="Y176" i="1"/>
  <c r="I652" i="1" s="1"/>
  <c r="P176" i="1"/>
  <c r="X172" i="1"/>
  <c r="X171" i="1"/>
  <c r="BO170" i="1"/>
  <c r="BM170" i="1"/>
  <c r="Y170" i="1"/>
  <c r="Y172" i="1" s="1"/>
  <c r="P170" i="1"/>
  <c r="BP169" i="1"/>
  <c r="BO169" i="1"/>
  <c r="BN169" i="1"/>
  <c r="BM169" i="1"/>
  <c r="Z169" i="1"/>
  <c r="Y169" i="1"/>
  <c r="Y171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66" i="1" s="1"/>
  <c r="P162" i="1"/>
  <c r="BP161" i="1"/>
  <c r="BO161" i="1"/>
  <c r="BN161" i="1"/>
  <c r="BM161" i="1"/>
  <c r="Z161" i="1"/>
  <c r="Y161" i="1"/>
  <c r="Y167" i="1" s="1"/>
  <c r="P161" i="1"/>
  <c r="X159" i="1"/>
  <c r="Y158" i="1"/>
  <c r="X158" i="1"/>
  <c r="BP157" i="1"/>
  <c r="BO157" i="1"/>
  <c r="BN157" i="1"/>
  <c r="BM157" i="1"/>
  <c r="Z157" i="1"/>
  <c r="Z158" i="1" s="1"/>
  <c r="Y157" i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Y149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G652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32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Y120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4" i="1" s="1"/>
  <c r="P110" i="1"/>
  <c r="BP109" i="1"/>
  <c r="BO109" i="1"/>
  <c r="BN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5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P92" i="1"/>
  <c r="X89" i="1"/>
  <c r="X88" i="1"/>
  <c r="BP87" i="1"/>
  <c r="BO87" i="1"/>
  <c r="BN87" i="1"/>
  <c r="BM87" i="1"/>
  <c r="Z87" i="1"/>
  <c r="Y87" i="1"/>
  <c r="P87" i="1"/>
  <c r="BO86" i="1"/>
  <c r="BM86" i="1"/>
  <c r="Y86" i="1"/>
  <c r="Y88" i="1" s="1"/>
  <c r="P86" i="1"/>
  <c r="BP85" i="1"/>
  <c r="BO85" i="1"/>
  <c r="BN85" i="1"/>
  <c r="BM85" i="1"/>
  <c r="Z85" i="1"/>
  <c r="Y85" i="1"/>
  <c r="Y89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2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4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D652" i="1" s="1"/>
  <c r="P50" i="1"/>
  <c r="X47" i="1"/>
  <c r="X46" i="1"/>
  <c r="BO45" i="1"/>
  <c r="BM45" i="1"/>
  <c r="Y45" i="1"/>
  <c r="Y47" i="1" s="1"/>
  <c r="P45" i="1"/>
  <c r="BP44" i="1"/>
  <c r="BO44" i="1"/>
  <c r="BN44" i="1"/>
  <c r="BM44" i="1"/>
  <c r="Z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1" i="1" s="1"/>
  <c r="P29" i="1"/>
  <c r="X27" i="1"/>
  <c r="X642" i="1" s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Z95" i="1" l="1"/>
  <c r="Z120" i="1"/>
  <c r="B652" i="1"/>
  <c r="X643" i="1"/>
  <c r="X645" i="1" s="1"/>
  <c r="X644" i="1"/>
  <c r="Z23" i="1"/>
  <c r="Z26" i="1" s="1"/>
  <c r="BN23" i="1"/>
  <c r="Z25" i="1"/>
  <c r="BN25" i="1"/>
  <c r="Y26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2" i="1"/>
  <c r="Z45" i="1"/>
  <c r="Z46" i="1" s="1"/>
  <c r="BN45" i="1"/>
  <c r="BP45" i="1"/>
  <c r="Z50" i="1"/>
  <c r="Z57" i="1" s="1"/>
  <c r="BN50" i="1"/>
  <c r="BP50" i="1"/>
  <c r="Y644" i="1" s="1"/>
  <c r="Z52" i="1"/>
  <c r="BN52" i="1"/>
  <c r="Z54" i="1"/>
  <c r="BN54" i="1"/>
  <c r="Z56" i="1"/>
  <c r="BN56" i="1"/>
  <c r="Y57" i="1"/>
  <c r="Z60" i="1"/>
  <c r="Z64" i="1" s="1"/>
  <c r="BN60" i="1"/>
  <c r="BP60" i="1"/>
  <c r="Z62" i="1"/>
  <c r="BN62" i="1"/>
  <c r="Y65" i="1"/>
  <c r="Z68" i="1"/>
  <c r="Z73" i="1" s="1"/>
  <c r="BN68" i="1"/>
  <c r="Z70" i="1"/>
  <c r="BN70" i="1"/>
  <c r="Z72" i="1"/>
  <c r="BN72" i="1"/>
  <c r="Y73" i="1"/>
  <c r="Z76" i="1"/>
  <c r="BN76" i="1"/>
  <c r="BP76" i="1"/>
  <c r="Z78" i="1"/>
  <c r="BN78" i="1"/>
  <c r="Z80" i="1"/>
  <c r="BN80" i="1"/>
  <c r="Y83" i="1"/>
  <c r="Z86" i="1"/>
  <c r="Z88" i="1" s="1"/>
  <c r="BN86" i="1"/>
  <c r="BP86" i="1"/>
  <c r="E652" i="1"/>
  <c r="Z93" i="1"/>
  <c r="BN93" i="1"/>
  <c r="BP93" i="1"/>
  <c r="Y96" i="1"/>
  <c r="Z99" i="1"/>
  <c r="Z105" i="1" s="1"/>
  <c r="BN99" i="1"/>
  <c r="Z102" i="1"/>
  <c r="BN102" i="1"/>
  <c r="Y106" i="1"/>
  <c r="F652" i="1"/>
  <c r="Z110" i="1"/>
  <c r="BN110" i="1"/>
  <c r="BP110" i="1"/>
  <c r="Z112" i="1"/>
  <c r="Z114" i="1" s="1"/>
  <c r="BN112" i="1"/>
  <c r="Y115" i="1"/>
  <c r="Z118" i="1"/>
  <c r="BN118" i="1"/>
  <c r="BP118" i="1"/>
  <c r="Z124" i="1"/>
  <c r="Z132" i="1" s="1"/>
  <c r="BN124" i="1"/>
  <c r="Z127" i="1"/>
  <c r="BN127" i="1"/>
  <c r="Z128" i="1"/>
  <c r="BN128" i="1"/>
  <c r="Z130" i="1"/>
  <c r="BN130" i="1"/>
  <c r="Y133" i="1"/>
  <c r="Z136" i="1"/>
  <c r="Z137" i="1" s="1"/>
  <c r="BN136" i="1"/>
  <c r="BP136" i="1"/>
  <c r="Z141" i="1"/>
  <c r="Z143" i="1" s="1"/>
  <c r="BN141" i="1"/>
  <c r="BP141" i="1"/>
  <c r="Y144" i="1"/>
  <c r="Z147" i="1"/>
  <c r="Z148" i="1" s="1"/>
  <c r="BN147" i="1"/>
  <c r="BP147" i="1"/>
  <c r="Z151" i="1"/>
  <c r="Z153" i="1" s="1"/>
  <c r="BN151" i="1"/>
  <c r="BP151" i="1"/>
  <c r="Y154" i="1"/>
  <c r="H652" i="1"/>
  <c r="Y159" i="1"/>
  <c r="Z162" i="1"/>
  <c r="Z166" i="1" s="1"/>
  <c r="BN162" i="1"/>
  <c r="BP162" i="1"/>
  <c r="Z164" i="1"/>
  <c r="BN164" i="1"/>
  <c r="Z170" i="1"/>
  <c r="Z171" i="1" s="1"/>
  <c r="BN170" i="1"/>
  <c r="BP170" i="1"/>
  <c r="Z176" i="1"/>
  <c r="Z177" i="1" s="1"/>
  <c r="BN176" i="1"/>
  <c r="BP176" i="1"/>
  <c r="Y177" i="1"/>
  <c r="Z180" i="1"/>
  <c r="BN180" i="1"/>
  <c r="BP180" i="1"/>
  <c r="Z182" i="1"/>
  <c r="BN182" i="1"/>
  <c r="Z184" i="1"/>
  <c r="BN184" i="1"/>
  <c r="Z186" i="1"/>
  <c r="BN186" i="1"/>
  <c r="Y189" i="1"/>
  <c r="J652" i="1"/>
  <c r="Z193" i="1"/>
  <c r="Z194" i="1" s="1"/>
  <c r="BN193" i="1"/>
  <c r="BP193" i="1"/>
  <c r="Y194" i="1"/>
  <c r="Z197" i="1"/>
  <c r="Z199" i="1" s="1"/>
  <c r="BN197" i="1"/>
  <c r="BP197" i="1"/>
  <c r="BP198" i="1"/>
  <c r="BN198" i="1"/>
  <c r="Z198" i="1"/>
  <c r="Y200" i="1"/>
  <c r="Y210" i="1"/>
  <c r="Y211" i="1"/>
  <c r="BP202" i="1"/>
  <c r="BN202" i="1"/>
  <c r="Z202" i="1"/>
  <c r="Z243" i="1"/>
  <c r="Z329" i="1"/>
  <c r="H9" i="1"/>
  <c r="A10" i="1"/>
  <c r="F9" i="1"/>
  <c r="J9" i="1"/>
  <c r="Y27" i="1"/>
  <c r="Y41" i="1"/>
  <c r="Y58" i="1"/>
  <c r="Y143" i="1"/>
  <c r="Y178" i="1"/>
  <c r="BP204" i="1"/>
  <c r="BN204" i="1"/>
  <c r="Y643" i="1" s="1"/>
  <c r="Y645" i="1" s="1"/>
  <c r="Z204" i="1"/>
  <c r="Z224" i="1"/>
  <c r="Z455" i="1"/>
  <c r="Z206" i="1"/>
  <c r="BN206" i="1"/>
  <c r="Z208" i="1"/>
  <c r="BN208" i="1"/>
  <c r="Z214" i="1"/>
  <c r="BN214" i="1"/>
  <c r="Z216" i="1"/>
  <c r="BN216" i="1"/>
  <c r="Z218" i="1"/>
  <c r="BN218" i="1"/>
  <c r="Z220" i="1"/>
  <c r="BN220" i="1"/>
  <c r="Z222" i="1"/>
  <c r="BN222" i="1"/>
  <c r="Y225" i="1"/>
  <c r="Z227" i="1"/>
  <c r="Z231" i="1" s="1"/>
  <c r="BN227" i="1"/>
  <c r="BP227" i="1"/>
  <c r="Z229" i="1"/>
  <c r="BN229" i="1"/>
  <c r="Y232" i="1"/>
  <c r="K652" i="1"/>
  <c r="Z236" i="1"/>
  <c r="BN236" i="1"/>
  <c r="Z238" i="1"/>
  <c r="BN238" i="1"/>
  <c r="Z240" i="1"/>
  <c r="BN240" i="1"/>
  <c r="Z242" i="1"/>
  <c r="BN242" i="1"/>
  <c r="Y243" i="1"/>
  <c r="Z247" i="1"/>
  <c r="Z256" i="1" s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Y260" i="1"/>
  <c r="Z264" i="1"/>
  <c r="Z273" i="1" s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Z285" i="1" s="1"/>
  <c r="BN282" i="1"/>
  <c r="BP282" i="1"/>
  <c r="Z284" i="1"/>
  <c r="BN284" i="1"/>
  <c r="Y285" i="1"/>
  <c r="Z289" i="1"/>
  <c r="Z295" i="1" s="1"/>
  <c r="BN289" i="1"/>
  <c r="BP289" i="1"/>
  <c r="Z291" i="1"/>
  <c r="BN291" i="1"/>
  <c r="Z293" i="1"/>
  <c r="BN293" i="1"/>
  <c r="Y296" i="1"/>
  <c r="Y301" i="1"/>
  <c r="Z308" i="1"/>
  <c r="Z309" i="1" s="1"/>
  <c r="BN308" i="1"/>
  <c r="BP308" i="1"/>
  <c r="Z313" i="1"/>
  <c r="Z314" i="1" s="1"/>
  <c r="BN313" i="1"/>
  <c r="BP313" i="1"/>
  <c r="Y314" i="1"/>
  <c r="Z317" i="1"/>
  <c r="Z318" i="1" s="1"/>
  <c r="BN317" i="1"/>
  <c r="BP317" i="1"/>
  <c r="Y318" i="1"/>
  <c r="Z321" i="1"/>
  <c r="Z323" i="1" s="1"/>
  <c r="BN321" i="1"/>
  <c r="BP321" i="1"/>
  <c r="Y324" i="1"/>
  <c r="T652" i="1"/>
  <c r="Z328" i="1"/>
  <c r="BN328" i="1"/>
  <c r="BP328" i="1"/>
  <c r="Y329" i="1"/>
  <c r="Z332" i="1"/>
  <c r="Z334" i="1" s="1"/>
  <c r="BN332" i="1"/>
  <c r="BP332" i="1"/>
  <c r="Y335" i="1"/>
  <c r="Y344" i="1"/>
  <c r="V652" i="1"/>
  <c r="Y355" i="1"/>
  <c r="Z348" i="1"/>
  <c r="Z355" i="1" s="1"/>
  <c r="BN348" i="1"/>
  <c r="Z350" i="1"/>
  <c r="BN350" i="1"/>
  <c r="BP352" i="1"/>
  <c r="BN352" i="1"/>
  <c r="Z352" i="1"/>
  <c r="BP360" i="1"/>
  <c r="BN360" i="1"/>
  <c r="Z360" i="1"/>
  <c r="Y371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BP454" i="1"/>
  <c r="BN454" i="1"/>
  <c r="Z454" i="1"/>
  <c r="Y456" i="1"/>
  <c r="Z652" i="1"/>
  <c r="Y480" i="1"/>
  <c r="BP464" i="1"/>
  <c r="BN464" i="1"/>
  <c r="Z464" i="1"/>
  <c r="Y481" i="1"/>
  <c r="BP466" i="1"/>
  <c r="BN466" i="1"/>
  <c r="Z466" i="1"/>
  <c r="BP470" i="1"/>
  <c r="BN470" i="1"/>
  <c r="Z470" i="1"/>
  <c r="BP476" i="1"/>
  <c r="BN476" i="1"/>
  <c r="Z476" i="1"/>
  <c r="Y244" i="1"/>
  <c r="Z248" i="1"/>
  <c r="BN248" i="1"/>
  <c r="Z250" i="1"/>
  <c r="BN250" i="1"/>
  <c r="Y257" i="1"/>
  <c r="Y274" i="1"/>
  <c r="Y279" i="1"/>
  <c r="Y286" i="1"/>
  <c r="Y295" i="1"/>
  <c r="Y315" i="1"/>
  <c r="BP354" i="1"/>
  <c r="BN354" i="1"/>
  <c r="Z354" i="1"/>
  <c r="Y356" i="1"/>
  <c r="Y363" i="1"/>
  <c r="BP358" i="1"/>
  <c r="BN358" i="1"/>
  <c r="Z358" i="1"/>
  <c r="Z362" i="1" s="1"/>
  <c r="Y362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Z442" i="1" s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485" i="1"/>
  <c r="Y502" i="1"/>
  <c r="AB652" i="1"/>
  <c r="Y508" i="1"/>
  <c r="BP506" i="1"/>
  <c r="BN506" i="1"/>
  <c r="Z506" i="1"/>
  <c r="BP524" i="1"/>
  <c r="BN524" i="1"/>
  <c r="Z524" i="1"/>
  <c r="Z479" i="1"/>
  <c r="BN479" i="1"/>
  <c r="Z483" i="1"/>
  <c r="Z485" i="1" s="1"/>
  <c r="BN483" i="1"/>
  <c r="BP483" i="1"/>
  <c r="AA652" i="1"/>
  <c r="Y495" i="1"/>
  <c r="Z497" i="1"/>
  <c r="BN497" i="1"/>
  <c r="BP497" i="1"/>
  <c r="Z500" i="1"/>
  <c r="BN500" i="1"/>
  <c r="Z505" i="1"/>
  <c r="Z508" i="1" s="1"/>
  <c r="BN505" i="1"/>
  <c r="BP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Z566" i="1"/>
  <c r="Y546" i="1"/>
  <c r="Y560" i="1"/>
  <c r="Y566" i="1"/>
  <c r="Z569" i="1"/>
  <c r="Z571" i="1" s="1"/>
  <c r="BN569" i="1"/>
  <c r="BP569" i="1"/>
  <c r="Z570" i="1"/>
  <c r="BN570" i="1"/>
  <c r="Y571" i="1"/>
  <c r="Y578" i="1"/>
  <c r="Z582" i="1"/>
  <c r="BN582" i="1"/>
  <c r="Z583" i="1"/>
  <c r="BN583" i="1"/>
  <c r="Z584" i="1"/>
  <c r="BN584" i="1"/>
  <c r="Z585" i="1"/>
  <c r="BN585" i="1"/>
  <c r="BP587" i="1"/>
  <c r="BN587" i="1"/>
  <c r="Z587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Y622" i="1"/>
  <c r="Y631" i="1"/>
  <c r="BP630" i="1"/>
  <c r="BN630" i="1"/>
  <c r="Z630" i="1"/>
  <c r="Z631" i="1" s="1"/>
  <c r="Y632" i="1"/>
  <c r="Y641" i="1"/>
  <c r="Y640" i="1"/>
  <c r="BP638" i="1"/>
  <c r="BN638" i="1"/>
  <c r="Z638" i="1"/>
  <c r="Z528" i="1"/>
  <c r="BN528" i="1"/>
  <c r="Z531" i="1"/>
  <c r="BN531" i="1"/>
  <c r="Z532" i="1"/>
  <c r="BN532" i="1"/>
  <c r="Z534" i="1"/>
  <c r="BN534" i="1"/>
  <c r="Z535" i="1"/>
  <c r="BN535" i="1"/>
  <c r="Z536" i="1"/>
  <c r="BN536" i="1"/>
  <c r="Z537" i="1"/>
  <c r="BN537" i="1"/>
  <c r="Z541" i="1"/>
  <c r="Z545" i="1" s="1"/>
  <c r="BN541" i="1"/>
  <c r="BP541" i="1"/>
  <c r="Z542" i="1"/>
  <c r="BN542" i="1"/>
  <c r="Z543" i="1"/>
  <c r="BN543" i="1"/>
  <c r="Z544" i="1"/>
  <c r="BN544" i="1"/>
  <c r="Z554" i="1"/>
  <c r="Z560" i="1" s="1"/>
  <c r="BN554" i="1"/>
  <c r="Z555" i="1"/>
  <c r="BN555" i="1"/>
  <c r="Z558" i="1"/>
  <c r="BN558" i="1"/>
  <c r="Z564" i="1"/>
  <c r="BN564" i="1"/>
  <c r="AF652" i="1"/>
  <c r="Y589" i="1"/>
  <c r="BP586" i="1"/>
  <c r="BN586" i="1"/>
  <c r="Z586" i="1"/>
  <c r="BP588" i="1"/>
  <c r="BN588" i="1"/>
  <c r="Z588" i="1"/>
  <c r="Y590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07" i="1"/>
  <c r="Y621" i="1"/>
  <c r="BP617" i="1"/>
  <c r="BN617" i="1"/>
  <c r="Z617" i="1"/>
  <c r="BP619" i="1"/>
  <c r="BN619" i="1"/>
  <c r="Z619" i="1"/>
  <c r="AG652" i="1"/>
  <c r="Y628" i="1"/>
  <c r="Z639" i="1"/>
  <c r="BN639" i="1"/>
  <c r="Y642" i="1" l="1"/>
  <c r="Y646" i="1"/>
  <c r="Z538" i="1"/>
  <c r="Z621" i="1"/>
  <c r="Z606" i="1"/>
  <c r="Z640" i="1"/>
  <c r="Z589" i="1"/>
  <c r="Z501" i="1"/>
  <c r="Z401" i="1"/>
  <c r="Z480" i="1"/>
  <c r="Z416" i="1"/>
  <c r="Z390" i="1"/>
  <c r="Z384" i="1"/>
  <c r="Z210" i="1"/>
  <c r="Z188" i="1"/>
  <c r="Z82" i="1"/>
  <c r="Z41" i="1"/>
  <c r="Z647" i="1" s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<sst xmlns="http://schemas.openxmlformats.org/spreadsheetml/2006/main" count="3013" uniqueCount="1072">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</sst>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4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20</v>
      </c>
      <c r="Y182" s="742">
        <f t="shared" si="31"/>
        <v>21</v>
      </c>
      <c r="Z182" s="36">
        <f>IFERROR(IF(Y182=0,"",ROUNDUP(Y182/H182,0)*0.00902),"")</f>
        <v>4.5100000000000001E-2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21</v>
      </c>
      <c r="BN182" s="64">
        <f t="shared" si="33"/>
        <v>22.049999999999997</v>
      </c>
      <c r="BO182" s="64">
        <f t="shared" si="34"/>
        <v>3.6075036075036072E-2</v>
      </c>
      <c r="BP182" s="64">
        <f t="shared" si="35"/>
        <v>3.787878787878788E-2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4.7619047619047619</v>
      </c>
      <c r="Y188" s="743">
        <f>IFERROR(Y180/H180,"0")+IFERROR(Y181/H181,"0")+IFERROR(Y182/H182,"0")+IFERROR(Y183/H183,"0")+IFERROR(Y184/H184,"0")+IFERROR(Y185/H185,"0")+IFERROR(Y186/H186,"0")+IFERROR(Y187/H187,"0")</f>
        <v>5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4.5100000000000001E-2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20</v>
      </c>
      <c r="Y189" s="743">
        <f>IFERROR(SUM(Y180:Y187),"0")</f>
        <v>21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204</v>
      </c>
      <c r="Y217" s="742">
        <f t="shared" si="41"/>
        <v>204</v>
      </c>
      <c r="Z217" s="36">
        <f t="shared" ref="Z217:Z223" si="46">IFERROR(IF(Y217=0,"",ROUNDUP(Y217/H217,0)*0.00651),"")</f>
        <v>0.55335000000000001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226.95</v>
      </c>
      <c r="BN217" s="64">
        <f t="shared" si="43"/>
        <v>226.95</v>
      </c>
      <c r="BO217" s="64">
        <f t="shared" si="44"/>
        <v>0.46703296703296709</v>
      </c>
      <c r="BP217" s="64">
        <f t="shared" si="45"/>
        <v>0.46703296703296709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72</v>
      </c>
      <c r="Y219" s="742">
        <f t="shared" si="41"/>
        <v>72</v>
      </c>
      <c r="Z219" s="36">
        <f t="shared" si="46"/>
        <v>0.1953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79.560000000000016</v>
      </c>
      <c r="BN219" s="64">
        <f t="shared" si="43"/>
        <v>79.560000000000016</v>
      </c>
      <c r="BO219" s="64">
        <f t="shared" si="44"/>
        <v>0.16483516483516486</v>
      </c>
      <c r="BP219" s="64">
        <f t="shared" si="45"/>
        <v>0.16483516483516486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48</v>
      </c>
      <c r="Y222" s="742">
        <f t="shared" si="41"/>
        <v>48</v>
      </c>
      <c r="Z222" s="36">
        <f t="shared" si="46"/>
        <v>0.13020000000000001</v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53.040000000000006</v>
      </c>
      <c r="BN222" s="64">
        <f t="shared" si="43"/>
        <v>53.040000000000006</v>
      </c>
      <c r="BO222" s="64">
        <f t="shared" si="44"/>
        <v>0.1098901098901099</v>
      </c>
      <c r="BP222" s="64">
        <f t="shared" si="45"/>
        <v>0.1098901098901099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48</v>
      </c>
      <c r="Y223" s="742">
        <f t="shared" si="41"/>
        <v>48</v>
      </c>
      <c r="Z223" s="36">
        <f t="shared" si="46"/>
        <v>0.13020000000000001</v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53.160000000000004</v>
      </c>
      <c r="BN223" s="64">
        <f t="shared" si="43"/>
        <v>53.160000000000004</v>
      </c>
      <c r="BO223" s="64">
        <f t="shared" si="44"/>
        <v>0.1098901098901099</v>
      </c>
      <c r="BP223" s="64">
        <f t="shared" si="45"/>
        <v>0.1098901098901099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155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155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1.00905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372</v>
      </c>
      <c r="Y225" s="743">
        <f>IFERROR(SUM(Y213:Y223),"0")</f>
        <v>372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14.4</v>
      </c>
      <c r="Y229" s="742">
        <f>IFERROR(IF(X229="",0,CEILING((X229/$H229),1)*$H229),"")</f>
        <v>14.399999999999999</v>
      </c>
      <c r="Z229" s="36">
        <f>IFERROR(IF(Y229=0,"",ROUNDUP(Y229/H229,0)*0.00651),"")</f>
        <v>3.9059999999999997E-2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15.912000000000001</v>
      </c>
      <c r="BN229" s="64">
        <f>IFERROR(Y229*I229/H229,"0")</f>
        <v>15.912000000000001</v>
      </c>
      <c r="BO229" s="64">
        <f>IFERROR(1/J229*(X229/H229),"0")</f>
        <v>3.2967032967032968E-2</v>
      </c>
      <c r="BP229" s="64">
        <f>IFERROR(1/J229*(Y229/H229),"0")</f>
        <v>3.2967032967032968E-2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14.4</v>
      </c>
      <c r="Y230" s="742">
        <f>IFERROR(IF(X230="",0,CEILING((X230/$H230),1)*$H230),"")</f>
        <v>14.399999999999999</v>
      </c>
      <c r="Z230" s="36">
        <f>IFERROR(IF(Y230=0,"",ROUNDUP(Y230/H230,0)*0.00651),"")</f>
        <v>3.9059999999999997E-2</v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15.912000000000001</v>
      </c>
      <c r="BN230" s="64">
        <f>IFERROR(Y230*I230/H230,"0")</f>
        <v>15.912000000000001</v>
      </c>
      <c r="BO230" s="64">
        <f>IFERROR(1/J230*(X230/H230),"0")</f>
        <v>3.2967032967032968E-2</v>
      </c>
      <c r="BP230" s="64">
        <f>IFERROR(1/J230*(Y230/H230),"0")</f>
        <v>3.2967032967032968E-2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12</v>
      </c>
      <c r="Y231" s="743">
        <f>IFERROR(Y227/H227,"0")+IFERROR(Y228/H228,"0")+IFERROR(Y229/H229,"0")+IFERROR(Y230/H230,"0")</f>
        <v>12</v>
      </c>
      <c r="Z231" s="743">
        <f>IFERROR(IF(Z227="",0,Z227),"0")+IFERROR(IF(Z228="",0,Z228),"0")+IFERROR(IF(Z229="",0,Z229),"0")+IFERROR(IF(Z230="",0,Z230),"0")</f>
        <v>7.8119999999999995E-2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28.8</v>
      </c>
      <c r="Y232" s="743">
        <f>IFERROR(SUM(Y227:Y230),"0")</f>
        <v>28.799999999999997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30</v>
      </c>
      <c r="Y374" s="742">
        <f>IFERROR(IF(X374="",0,CEILING((X374/$H374),1)*$H374),"")</f>
        <v>33.6</v>
      </c>
      <c r="Z374" s="36">
        <f>IFERROR(IF(Y374=0,"",ROUNDUP(Y374/H374,0)*0.01898),"")</f>
        <v>7.5920000000000001E-2</v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31.853571428571428</v>
      </c>
      <c r="BN374" s="64">
        <f>IFERROR(Y374*I374/H374,"0")</f>
        <v>35.676000000000002</v>
      </c>
      <c r="BO374" s="64">
        <f>IFERROR(1/J374*(X374/H374),"0")</f>
        <v>5.5803571428571425E-2</v>
      </c>
      <c r="BP374" s="64">
        <f>IFERROR(1/J374*(Y374/H374),"0")</f>
        <v>6.25E-2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3.5714285714285712</v>
      </c>
      <c r="Y377" s="743">
        <f>IFERROR(Y374/H374,"0")+IFERROR(Y375/H375,"0")+IFERROR(Y376/H376,"0")</f>
        <v>4</v>
      </c>
      <c r="Z377" s="743">
        <f>IFERROR(IF(Z374="",0,Z374),"0")+IFERROR(IF(Z375="",0,Z375),"0")+IFERROR(IF(Z376="",0,Z376),"0")</f>
        <v>7.5920000000000001E-2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30</v>
      </c>
      <c r="Y378" s="743">
        <f>IFERROR(SUM(Y374:Y376),"0")</f>
        <v>33.6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3000</v>
      </c>
      <c r="Y406" s="742">
        <f t="shared" ref="Y406:Y415" si="77">IFERROR(IF(X406="",0,CEILING((X406/$H406),1)*$H406),"")</f>
        <v>3000</v>
      </c>
      <c r="Z406" s="36">
        <f>IFERROR(IF(Y406=0,"",ROUNDUP(Y406/H406,0)*0.02175),"")</f>
        <v>4.3499999999999996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3096</v>
      </c>
      <c r="BN406" s="64">
        <f t="shared" ref="BN406:BN415" si="79">IFERROR(Y406*I406/H406,"0")</f>
        <v>3096</v>
      </c>
      <c r="BO406" s="64">
        <f t="shared" ref="BO406:BO415" si="80">IFERROR(1/J406*(X406/H406),"0")</f>
        <v>4.1666666666666661</v>
      </c>
      <c r="BP406" s="64">
        <f t="shared" ref="BP406:BP415" si="81">IFERROR(1/J406*(Y406/H406),"0")</f>
        <v>4.1666666666666661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1000</v>
      </c>
      <c r="Y410" s="742">
        <f t="shared" si="77"/>
        <v>1005</v>
      </c>
      <c r="Z410" s="36">
        <f>IFERROR(IF(Y410=0,"",ROUNDUP(Y410/H410,0)*0.02175),"")</f>
        <v>1.4572499999999999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1032</v>
      </c>
      <c r="BN410" s="64">
        <f t="shared" si="79"/>
        <v>1037.1600000000001</v>
      </c>
      <c r="BO410" s="64">
        <f t="shared" si="80"/>
        <v>1.3888888888888888</v>
      </c>
      <c r="BP410" s="64">
        <f t="shared" si="81"/>
        <v>1.3958333333333333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266.66666666666669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267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5.8072499999999998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4000</v>
      </c>
      <c r="Y417" s="743">
        <f>IFERROR(SUM(Y406:Y415),"0")</f>
        <v>4005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1000</v>
      </c>
      <c r="Y419" s="742">
        <f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1032</v>
      </c>
      <c r="BN419" s="64">
        <f>IFERROR(Y419*I419/H419,"0")</f>
        <v>1037.1600000000001</v>
      </c>
      <c r="BO419" s="64">
        <f>IFERROR(1/J419*(X419/H419),"0")</f>
        <v>1.3888888888888888</v>
      </c>
      <c r="BP419" s="64">
        <f>IFERROR(1/J419*(Y419/H419),"0")</f>
        <v>1.3958333333333333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66.666666666666671</v>
      </c>
      <c r="Y421" s="743">
        <f>IFERROR(Y419/H419,"0")+IFERROR(Y420/H420,"0")</f>
        <v>67</v>
      </c>
      <c r="Z421" s="743">
        <f>IFERROR(IF(Z419="",0,Z419),"0")+IFERROR(IF(Z420="",0,Z420),"0")</f>
        <v>1.4572499999999999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1000</v>
      </c>
      <c r="Y422" s="743">
        <f>IFERROR(SUM(Y419:Y420),"0")</f>
        <v>1005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100</v>
      </c>
      <c r="Y429" s="742">
        <f>IFERROR(IF(X429="",0,CEILING((X429/$H429),1)*$H429),"")</f>
        <v>108</v>
      </c>
      <c r="Z429" s="36">
        <f>IFERROR(IF(Y429=0,"",ROUNDUP(Y429/H429,0)*0.01898),"")</f>
        <v>0.22776000000000002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105.76666666666667</v>
      </c>
      <c r="BN429" s="64">
        <f>IFERROR(Y429*I429/H429,"0")</f>
        <v>114.22799999999999</v>
      </c>
      <c r="BO429" s="64">
        <f>IFERROR(1/J429*(X429/H429),"0")</f>
        <v>0.1736111111111111</v>
      </c>
      <c r="BP429" s="64">
        <f>IFERROR(1/J429*(Y429/H429),"0")</f>
        <v>0.1875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11.111111111111111</v>
      </c>
      <c r="Y430" s="743">
        <f>IFERROR(Y429/H429,"0")</f>
        <v>12</v>
      </c>
      <c r="Z430" s="743">
        <f>IFERROR(IF(Z429="",0,Z429),"0")</f>
        <v>0.22776000000000002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100</v>
      </c>
      <c r="Y431" s="743">
        <f>IFERROR(SUM(Y429:Y429),"0")</f>
        <v>108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100</v>
      </c>
      <c r="Y525" s="742">
        <f t="shared" si="93"/>
        <v>100.32000000000001</v>
      </c>
      <c r="Z525" s="36">
        <f t="shared" si="94"/>
        <v>0.22724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106.81818181818181</v>
      </c>
      <c r="BN525" s="64">
        <f t="shared" si="96"/>
        <v>107.16</v>
      </c>
      <c r="BO525" s="64">
        <f t="shared" si="97"/>
        <v>0.18210955710955709</v>
      </c>
      <c r="BP525" s="64">
        <f t="shared" si="98"/>
        <v>0.18269230769230771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100</v>
      </c>
      <c r="Y527" s="742">
        <f t="shared" si="93"/>
        <v>100.32000000000001</v>
      </c>
      <c r="Z527" s="36">
        <f t="shared" si="94"/>
        <v>0.22724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106.81818181818181</v>
      </c>
      <c r="BN527" s="64">
        <f t="shared" si="96"/>
        <v>107.16</v>
      </c>
      <c r="BO527" s="64">
        <f t="shared" si="97"/>
        <v>0.18210955710955709</v>
      </c>
      <c r="BP527" s="64">
        <f t="shared" si="98"/>
        <v>0.18269230769230771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37.878787878787875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38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0.45448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200</v>
      </c>
      <c r="Y539" s="743">
        <f>IFERROR(SUM(Y522:Y537),"0")</f>
        <v>200.64000000000001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100</v>
      </c>
      <c r="Y541" s="742">
        <f>IFERROR(IF(X541="",0,CEILING((X541/$H541),1)*$H541),"")</f>
        <v>100.32000000000001</v>
      </c>
      <c r="Z541" s="36">
        <f>IFERROR(IF(Y541=0,"",ROUNDUP(Y541/H541,0)*0.01196),"")</f>
        <v>0.22724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106.81818181818181</v>
      </c>
      <c r="BN541" s="64">
        <f>IFERROR(Y541*I541/H541,"0")</f>
        <v>107.16</v>
      </c>
      <c r="BO541" s="64">
        <f>IFERROR(1/J541*(X541/H541),"0")</f>
        <v>0.18210955710955709</v>
      </c>
      <c r="BP541" s="64">
        <f>IFERROR(1/J541*(Y541/H541),"0")</f>
        <v>0.18269230769230771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18.939393939393938</v>
      </c>
      <c r="Y545" s="743">
        <f>IFERROR(Y541/H541,"0")+IFERROR(Y542/H542,"0")+IFERROR(Y543/H543,"0")+IFERROR(Y544/H544,"0")</f>
        <v>19</v>
      </c>
      <c r="Z545" s="743">
        <f>IFERROR(IF(Z541="",0,Z541),"0")+IFERROR(IF(Z542="",0,Z542),"0")+IFERROR(IF(Z543="",0,Z543),"0")+IFERROR(IF(Z544="",0,Z544),"0")</f>
        <v>0.22724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100</v>
      </c>
      <c r="Y546" s="743">
        <f>IFERROR(SUM(Y541:Y544),"0")</f>
        <v>100.32000000000001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80</v>
      </c>
      <c r="Y599" s="742">
        <f t="shared" ref="Y599:Y605" si="109">IFERROR(IF(X599="",0,CEILING((X599/$H599),1)*$H599),"")</f>
        <v>84</v>
      </c>
      <c r="Z599" s="36">
        <f>IFERROR(IF(Y599=0,"",ROUNDUP(Y599/H599,0)*0.00902),"")</f>
        <v>0.1804</v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85.142857142857125</v>
      </c>
      <c r="BN599" s="64">
        <f t="shared" ref="BN599:BN605" si="111">IFERROR(Y599*I599/H599,"0")</f>
        <v>89.399999999999991</v>
      </c>
      <c r="BO599" s="64">
        <f t="shared" ref="BO599:BO605" si="112">IFERROR(1/J599*(X599/H599),"0")</f>
        <v>0.14430014430014429</v>
      </c>
      <c r="BP599" s="64">
        <f t="shared" ref="BP599:BP605" si="113">IFERROR(1/J599*(Y599/H599),"0")</f>
        <v>0.15151515151515152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19.047619047619047</v>
      </c>
      <c r="Y606" s="743">
        <f>IFERROR(Y599/H599,"0")+IFERROR(Y600/H600,"0")+IFERROR(Y601/H601,"0")+IFERROR(Y602/H602,"0")+IFERROR(Y603/H603,"0")+IFERROR(Y604/H604,"0")+IFERROR(Y605/H605,"0")</f>
        <v>20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0.1804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80</v>
      </c>
      <c r="Y607" s="743">
        <f>IFERROR(SUM(Y599:Y605),"0")</f>
        <v>84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5930.8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5958.36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6168.7516406926406</v>
      </c>
      <c r="Y643" s="743">
        <f>IFERROR(SUM(BN22:BN639),"0")</f>
        <v>6197.6879999999992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9</v>
      </c>
      <c r="Y644" s="38">
        <f>ROUNDUP(SUM(BP22:BP639),0)</f>
        <v>9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6393.7516406926406</v>
      </c>
      <c r="Y645" s="743">
        <f>GrossWeightTotalR+PalletQtyTotalR*25</f>
        <v>6422.6879999999992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595.64357864357862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599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9.5625700000000009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21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400.79999999999995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33.6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5118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300.96000000000004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84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2025-03-06T06:24:54Z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