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A561699-8D6E-445C-93D8-B394DD9C74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Y593" i="1" s="1"/>
  <c r="X590" i="1"/>
  <c r="X589" i="1"/>
  <c r="BO588" i="1"/>
  <c r="BM588" i="1"/>
  <c r="Y588" i="1"/>
  <c r="X586" i="1"/>
  <c r="X585" i="1"/>
  <c r="BO584" i="1"/>
  <c r="BM584" i="1"/>
  <c r="Y584" i="1"/>
  <c r="Y585" i="1" s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P574" i="1" s="1"/>
  <c r="BO573" i="1"/>
  <c r="BM573" i="1"/>
  <c r="Y573" i="1"/>
  <c r="BP573" i="1" s="1"/>
  <c r="BO572" i="1"/>
  <c r="BM572" i="1"/>
  <c r="Y572" i="1"/>
  <c r="BP572" i="1" s="1"/>
  <c r="BO571" i="1"/>
  <c r="BM571" i="1"/>
  <c r="Y571" i="1"/>
  <c r="X569" i="1"/>
  <c r="X568" i="1"/>
  <c r="BO567" i="1"/>
  <c r="BM567" i="1"/>
  <c r="Y567" i="1"/>
  <c r="BP567" i="1" s="1"/>
  <c r="BO566" i="1"/>
  <c r="BM566" i="1"/>
  <c r="Y566" i="1"/>
  <c r="BP566" i="1" s="1"/>
  <c r="BO565" i="1"/>
  <c r="BM565" i="1"/>
  <c r="Y565" i="1"/>
  <c r="BP565" i="1" s="1"/>
  <c r="BO564" i="1"/>
  <c r="BM564" i="1"/>
  <c r="Y564" i="1"/>
  <c r="Y569" i="1" s="1"/>
  <c r="X562" i="1"/>
  <c r="X561" i="1"/>
  <c r="BO560" i="1"/>
  <c r="BM560" i="1"/>
  <c r="Y560" i="1"/>
  <c r="BP560" i="1" s="1"/>
  <c r="BO559" i="1"/>
  <c r="BM559" i="1"/>
  <c r="Y559" i="1"/>
  <c r="BP559" i="1" s="1"/>
  <c r="BO558" i="1"/>
  <c r="BM558" i="1"/>
  <c r="Y558" i="1"/>
  <c r="BP558" i="1" s="1"/>
  <c r="BO557" i="1"/>
  <c r="BM557" i="1"/>
  <c r="Y557" i="1"/>
  <c r="BP557" i="1" s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P550" i="1" s="1"/>
  <c r="BO549" i="1"/>
  <c r="BM549" i="1"/>
  <c r="Y549" i="1"/>
  <c r="BP549" i="1" s="1"/>
  <c r="BO548" i="1"/>
  <c r="BM548" i="1"/>
  <c r="Y548" i="1"/>
  <c r="BP548" i="1" s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P539" i="1" s="1"/>
  <c r="BO538" i="1"/>
  <c r="BM538" i="1"/>
  <c r="Y538" i="1"/>
  <c r="BP538" i="1" s="1"/>
  <c r="BO537" i="1"/>
  <c r="BM537" i="1"/>
  <c r="Y537" i="1"/>
  <c r="X533" i="1"/>
  <c r="X532" i="1"/>
  <c r="BO531" i="1"/>
  <c r="BM531" i="1"/>
  <c r="Y531" i="1"/>
  <c r="Y533" i="1" s="1"/>
  <c r="P531" i="1"/>
  <c r="X529" i="1"/>
  <c r="X528" i="1"/>
  <c r="BO527" i="1"/>
  <c r="BM527" i="1"/>
  <c r="Y527" i="1"/>
  <c r="P527" i="1"/>
  <c r="BO526" i="1"/>
  <c r="BM526" i="1"/>
  <c r="Y526" i="1"/>
  <c r="BP526" i="1" s="1"/>
  <c r="P526" i="1"/>
  <c r="BO525" i="1"/>
  <c r="BM525" i="1"/>
  <c r="Y525" i="1"/>
  <c r="Y529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BP520" i="1" s="1"/>
  <c r="P520" i="1"/>
  <c r="BO519" i="1"/>
  <c r="BM519" i="1"/>
  <c r="Y519" i="1"/>
  <c r="BP519" i="1" s="1"/>
  <c r="P519" i="1"/>
  <c r="BO518" i="1"/>
  <c r="BM518" i="1"/>
  <c r="Y518" i="1"/>
  <c r="BP518" i="1" s="1"/>
  <c r="P518" i="1"/>
  <c r="BO517" i="1"/>
  <c r="BM517" i="1"/>
  <c r="Y517" i="1"/>
  <c r="P517" i="1"/>
  <c r="BO516" i="1"/>
  <c r="BM516" i="1"/>
  <c r="Y516" i="1"/>
  <c r="Y523" i="1" s="1"/>
  <c r="P516" i="1"/>
  <c r="X514" i="1"/>
  <c r="X513" i="1"/>
  <c r="BO512" i="1"/>
  <c r="BM512" i="1"/>
  <c r="Y512" i="1"/>
  <c r="BP512" i="1" s="1"/>
  <c r="P512" i="1"/>
  <c r="BO511" i="1"/>
  <c r="BM511" i="1"/>
  <c r="Z511" i="1"/>
  <c r="Y511" i="1"/>
  <c r="P511" i="1"/>
  <c r="X509" i="1"/>
  <c r="X508" i="1"/>
  <c r="BO507" i="1"/>
  <c r="BM507" i="1"/>
  <c r="Y507" i="1"/>
  <c r="BP507" i="1" s="1"/>
  <c r="P507" i="1"/>
  <c r="BO506" i="1"/>
  <c r="BM506" i="1"/>
  <c r="Y506" i="1"/>
  <c r="BP506" i="1" s="1"/>
  <c r="P506" i="1"/>
  <c r="BO505" i="1"/>
  <c r="BM505" i="1"/>
  <c r="Y505" i="1"/>
  <c r="P505" i="1"/>
  <c r="BO504" i="1"/>
  <c r="BM504" i="1"/>
  <c r="Y504" i="1"/>
  <c r="BP504" i="1" s="1"/>
  <c r="P504" i="1"/>
  <c r="BO503" i="1"/>
  <c r="BM503" i="1"/>
  <c r="Y503" i="1"/>
  <c r="BP503" i="1" s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X496" i="1"/>
  <c r="X495" i="1"/>
  <c r="BO494" i="1"/>
  <c r="BM494" i="1"/>
  <c r="Y494" i="1"/>
  <c r="AB605" i="1" s="1"/>
  <c r="P494" i="1"/>
  <c r="X491" i="1"/>
  <c r="X490" i="1"/>
  <c r="BO489" i="1"/>
  <c r="BM489" i="1"/>
  <c r="Y489" i="1"/>
  <c r="BP489" i="1" s="1"/>
  <c r="P489" i="1"/>
  <c r="BO488" i="1"/>
  <c r="BM488" i="1"/>
  <c r="Y488" i="1"/>
  <c r="BP488" i="1" s="1"/>
  <c r="P488" i="1"/>
  <c r="BO487" i="1"/>
  <c r="BM487" i="1"/>
  <c r="Y487" i="1"/>
  <c r="AA605" i="1" s="1"/>
  <c r="P487" i="1"/>
  <c r="X484" i="1"/>
  <c r="X483" i="1"/>
  <c r="BO482" i="1"/>
  <c r="BM482" i="1"/>
  <c r="Y482" i="1"/>
  <c r="Y483" i="1" s="1"/>
  <c r="P482" i="1"/>
  <c r="X480" i="1"/>
  <c r="X479" i="1"/>
  <c r="BO478" i="1"/>
  <c r="BM478" i="1"/>
  <c r="Y478" i="1"/>
  <c r="BP478" i="1" s="1"/>
  <c r="P478" i="1"/>
  <c r="BO477" i="1"/>
  <c r="BM477" i="1"/>
  <c r="Y477" i="1"/>
  <c r="P477" i="1"/>
  <c r="BO476" i="1"/>
  <c r="BM476" i="1"/>
  <c r="Y476" i="1"/>
  <c r="BP476" i="1" s="1"/>
  <c r="P476" i="1"/>
  <c r="BO475" i="1"/>
  <c r="BM475" i="1"/>
  <c r="Y475" i="1"/>
  <c r="BP475" i="1" s="1"/>
  <c r="P475" i="1"/>
  <c r="BO474" i="1"/>
  <c r="BM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Y470" i="1" s="1"/>
  <c r="P469" i="1"/>
  <c r="X466" i="1"/>
  <c r="X465" i="1"/>
  <c r="BO464" i="1"/>
  <c r="BM464" i="1"/>
  <c r="Y464" i="1"/>
  <c r="Y466" i="1" s="1"/>
  <c r="P464" i="1"/>
  <c r="X462" i="1"/>
  <c r="X461" i="1"/>
  <c r="BO460" i="1"/>
  <c r="BM460" i="1"/>
  <c r="Y460" i="1"/>
  <c r="BP460" i="1" s="1"/>
  <c r="P460" i="1"/>
  <c r="BO459" i="1"/>
  <c r="BM459" i="1"/>
  <c r="Y459" i="1"/>
  <c r="Y462" i="1" s="1"/>
  <c r="P459" i="1"/>
  <c r="X457" i="1"/>
  <c r="X456" i="1"/>
  <c r="BO455" i="1"/>
  <c r="BM455" i="1"/>
  <c r="Y455" i="1"/>
  <c r="BP455" i="1" s="1"/>
  <c r="P455" i="1"/>
  <c r="BO454" i="1"/>
  <c r="BM454" i="1"/>
  <c r="Y454" i="1"/>
  <c r="BP454" i="1" s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BP450" i="1" s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BP443" i="1" s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O439" i="1"/>
  <c r="BM439" i="1"/>
  <c r="Y439" i="1"/>
  <c r="BP439" i="1" s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Y456" i="1" s="1"/>
  <c r="P435" i="1"/>
  <c r="X433" i="1"/>
  <c r="X432" i="1"/>
  <c r="BO431" i="1"/>
  <c r="BM431" i="1"/>
  <c r="Y431" i="1"/>
  <c r="Y432" i="1" s="1"/>
  <c r="P431" i="1"/>
  <c r="X427" i="1"/>
  <c r="X426" i="1"/>
  <c r="BO425" i="1"/>
  <c r="BM425" i="1"/>
  <c r="Y425" i="1"/>
  <c r="Y427" i="1" s="1"/>
  <c r="P425" i="1"/>
  <c r="X423" i="1"/>
  <c r="X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P417" i="1"/>
  <c r="X415" i="1"/>
  <c r="X414" i="1"/>
  <c r="BO413" i="1"/>
  <c r="BM413" i="1"/>
  <c r="Y413" i="1"/>
  <c r="BP413" i="1" s="1"/>
  <c r="P413" i="1"/>
  <c r="BO412" i="1"/>
  <c r="BM412" i="1"/>
  <c r="Y412" i="1"/>
  <c r="Y415" i="1" s="1"/>
  <c r="P412" i="1"/>
  <c r="X410" i="1"/>
  <c r="X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BP406" i="1" s="1"/>
  <c r="P406" i="1"/>
  <c r="BO405" i="1"/>
  <c r="BM405" i="1"/>
  <c r="Y405" i="1"/>
  <c r="BP405" i="1" s="1"/>
  <c r="X402" i="1"/>
  <c r="X401" i="1"/>
  <c r="BO400" i="1"/>
  <c r="BM400" i="1"/>
  <c r="Y400" i="1"/>
  <c r="BP400" i="1" s="1"/>
  <c r="P400" i="1"/>
  <c r="BO399" i="1"/>
  <c r="BM399" i="1"/>
  <c r="Y399" i="1"/>
  <c r="Y401" i="1" s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Y397" i="1" s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X372" i="1"/>
  <c r="X371" i="1"/>
  <c r="BO370" i="1"/>
  <c r="BM370" i="1"/>
  <c r="Y370" i="1"/>
  <c r="BP370" i="1" s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X366" i="1"/>
  <c r="Y365" i="1"/>
  <c r="X365" i="1"/>
  <c r="BP364" i="1"/>
  <c r="BO364" i="1"/>
  <c r="BN364" i="1"/>
  <c r="BM364" i="1"/>
  <c r="Z364" i="1"/>
  <c r="Z365" i="1" s="1"/>
  <c r="Y364" i="1"/>
  <c r="P364" i="1"/>
  <c r="X361" i="1"/>
  <c r="X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P357" i="1"/>
  <c r="X355" i="1"/>
  <c r="X354" i="1"/>
  <c r="BO353" i="1"/>
  <c r="BM353" i="1"/>
  <c r="Y353" i="1"/>
  <c r="BP353" i="1" s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X348" i="1"/>
  <c r="X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BP340" i="1" s="1"/>
  <c r="P340" i="1"/>
  <c r="BO339" i="1"/>
  <c r="BM339" i="1"/>
  <c r="Y339" i="1"/>
  <c r="BP339" i="1" s="1"/>
  <c r="P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Y342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O329" i="1"/>
  <c r="BM329" i="1"/>
  <c r="Y329" i="1"/>
  <c r="BP329" i="1" s="1"/>
  <c r="P329" i="1"/>
  <c r="BO328" i="1"/>
  <c r="BM328" i="1"/>
  <c r="Y328" i="1"/>
  <c r="Y332" i="1" s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P321" i="1" s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BP293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X282" i="1"/>
  <c r="BO281" i="1"/>
  <c r="BM281" i="1"/>
  <c r="Y281" i="1"/>
  <c r="P605" i="1" s="1"/>
  <c r="P281" i="1"/>
  <c r="X278" i="1"/>
  <c r="X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BO271" i="1"/>
  <c r="BM271" i="1"/>
  <c r="Y271" i="1"/>
  <c r="P271" i="1"/>
  <c r="X268" i="1"/>
  <c r="X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Y243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2" i="1"/>
  <c r="X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Y211" i="1" s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P191" i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80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X24" i="1"/>
  <c r="X595" i="1" s="1"/>
  <c r="X23" i="1"/>
  <c r="BO22" i="1"/>
  <c r="X597" i="1" s="1"/>
  <c r="BM22" i="1"/>
  <c r="Y22" i="1"/>
  <c r="B605" i="1" s="1"/>
  <c r="P22" i="1"/>
  <c r="H10" i="1"/>
  <c r="A9" i="1"/>
  <c r="F10" i="1" s="1"/>
  <c r="D7" i="1"/>
  <c r="Q6" i="1"/>
  <c r="P2" i="1"/>
  <c r="BP203" i="1" l="1"/>
  <c r="BN203" i="1"/>
  <c r="Z203" i="1"/>
  <c r="BP229" i="1"/>
  <c r="BN229" i="1"/>
  <c r="Z229" i="1"/>
  <c r="BP254" i="1"/>
  <c r="BN254" i="1"/>
  <c r="Z254" i="1"/>
  <c r="BP273" i="1"/>
  <c r="BN273" i="1"/>
  <c r="Z273" i="1"/>
  <c r="BP323" i="1"/>
  <c r="BN323" i="1"/>
  <c r="Z323" i="1"/>
  <c r="BP357" i="1"/>
  <c r="BN357" i="1"/>
  <c r="Z357" i="1"/>
  <c r="BP389" i="1"/>
  <c r="BN389" i="1"/>
  <c r="Z389" i="1"/>
  <c r="BP437" i="1"/>
  <c r="BN437" i="1"/>
  <c r="Z437" i="1"/>
  <c r="BP448" i="1"/>
  <c r="BN448" i="1"/>
  <c r="Z448" i="1"/>
  <c r="BP505" i="1"/>
  <c r="BN505" i="1"/>
  <c r="Z505" i="1"/>
  <c r="BP527" i="1"/>
  <c r="BN527" i="1"/>
  <c r="Z527" i="1"/>
  <c r="BP580" i="1"/>
  <c r="BN580" i="1"/>
  <c r="Z580" i="1"/>
  <c r="Y590" i="1"/>
  <c r="Y589" i="1"/>
  <c r="BP588" i="1"/>
  <c r="BN588" i="1"/>
  <c r="Z588" i="1"/>
  <c r="Z589" i="1" s="1"/>
  <c r="X596" i="1"/>
  <c r="X598" i="1" s="1"/>
  <c r="X599" i="1"/>
  <c r="Y36" i="1"/>
  <c r="Z34" i="1"/>
  <c r="BN34" i="1"/>
  <c r="C605" i="1"/>
  <c r="Z62" i="1"/>
  <c r="BN62" i="1"/>
  <c r="Z68" i="1"/>
  <c r="BN68" i="1"/>
  <c r="Z79" i="1"/>
  <c r="BN79" i="1"/>
  <c r="Y91" i="1"/>
  <c r="Z93" i="1"/>
  <c r="BN93" i="1"/>
  <c r="Z114" i="1"/>
  <c r="BN114" i="1"/>
  <c r="Z140" i="1"/>
  <c r="BN140" i="1"/>
  <c r="Z159" i="1"/>
  <c r="BN159" i="1"/>
  <c r="Z178" i="1"/>
  <c r="BN178" i="1"/>
  <c r="BP192" i="1"/>
  <c r="BN192" i="1"/>
  <c r="Z192" i="1"/>
  <c r="BP217" i="1"/>
  <c r="BN217" i="1"/>
  <c r="Z217" i="1"/>
  <c r="BP241" i="1"/>
  <c r="BN241" i="1"/>
  <c r="Z241" i="1"/>
  <c r="BP265" i="1"/>
  <c r="BN265" i="1"/>
  <c r="Z265" i="1"/>
  <c r="BP295" i="1"/>
  <c r="BN295" i="1"/>
  <c r="Z295" i="1"/>
  <c r="BP337" i="1"/>
  <c r="BN337" i="1"/>
  <c r="Z337" i="1"/>
  <c r="BP377" i="1"/>
  <c r="BN377" i="1"/>
  <c r="Z377" i="1"/>
  <c r="BP417" i="1"/>
  <c r="BN417" i="1"/>
  <c r="Z417" i="1"/>
  <c r="BP445" i="1"/>
  <c r="BN445" i="1"/>
  <c r="Z445" i="1"/>
  <c r="Y479" i="1"/>
  <c r="BN473" i="1"/>
  <c r="Z473" i="1"/>
  <c r="BP477" i="1"/>
  <c r="BN477" i="1"/>
  <c r="Z477" i="1"/>
  <c r="BP517" i="1"/>
  <c r="BN517" i="1"/>
  <c r="Z517" i="1"/>
  <c r="Y581" i="1"/>
  <c r="BP579" i="1"/>
  <c r="BN579" i="1"/>
  <c r="Z579" i="1"/>
  <c r="Z581" i="1" s="1"/>
  <c r="K605" i="1"/>
  <c r="Y268" i="1"/>
  <c r="O605" i="1"/>
  <c r="Y289" i="1"/>
  <c r="Y513" i="1"/>
  <c r="Y552" i="1"/>
  <c r="Z26" i="1"/>
  <c r="BN26" i="1"/>
  <c r="BP26" i="1"/>
  <c r="Z30" i="1"/>
  <c r="BN30" i="1"/>
  <c r="Z54" i="1"/>
  <c r="BN54" i="1"/>
  <c r="Z58" i="1"/>
  <c r="BN58" i="1"/>
  <c r="Y64" i="1"/>
  <c r="Z70" i="1"/>
  <c r="BN70" i="1"/>
  <c r="Z75" i="1"/>
  <c r="BN75" i="1"/>
  <c r="Y81" i="1"/>
  <c r="Z85" i="1"/>
  <c r="BN85" i="1"/>
  <c r="Z89" i="1"/>
  <c r="BN89" i="1"/>
  <c r="Y95" i="1"/>
  <c r="Z99" i="1"/>
  <c r="BN99" i="1"/>
  <c r="E605" i="1"/>
  <c r="Z108" i="1"/>
  <c r="BN108" i="1"/>
  <c r="Y118" i="1"/>
  <c r="Z116" i="1"/>
  <c r="BN116" i="1"/>
  <c r="F605" i="1"/>
  <c r="Z125" i="1"/>
  <c r="BN125" i="1"/>
  <c r="Y136" i="1"/>
  <c r="Z132" i="1"/>
  <c r="BN132" i="1"/>
  <c r="Z138" i="1"/>
  <c r="BN138" i="1"/>
  <c r="BP138" i="1"/>
  <c r="Z142" i="1"/>
  <c r="BN142" i="1"/>
  <c r="Z153" i="1"/>
  <c r="BN153" i="1"/>
  <c r="Z163" i="1"/>
  <c r="BN163" i="1"/>
  <c r="BP163" i="1"/>
  <c r="H605" i="1"/>
  <c r="Z176" i="1"/>
  <c r="BN176" i="1"/>
  <c r="Z184" i="1"/>
  <c r="BN184" i="1"/>
  <c r="I605" i="1"/>
  <c r="Z194" i="1"/>
  <c r="BN194" i="1"/>
  <c r="Z198" i="1"/>
  <c r="BN198" i="1"/>
  <c r="Z209" i="1"/>
  <c r="BN209" i="1"/>
  <c r="Y221" i="1"/>
  <c r="Z215" i="1"/>
  <c r="BN215" i="1"/>
  <c r="Z219" i="1"/>
  <c r="BN219" i="1"/>
  <c r="Y235" i="1"/>
  <c r="Z227" i="1"/>
  <c r="BN227" i="1"/>
  <c r="Z231" i="1"/>
  <c r="BN231" i="1"/>
  <c r="Z239" i="1"/>
  <c r="BN239" i="1"/>
  <c r="Z248" i="1"/>
  <c r="BN248" i="1"/>
  <c r="Z252" i="1"/>
  <c r="BN252" i="1"/>
  <c r="Z259" i="1"/>
  <c r="BN259" i="1"/>
  <c r="BP259" i="1"/>
  <c r="Z263" i="1"/>
  <c r="BN263" i="1"/>
  <c r="Z275" i="1"/>
  <c r="BN275" i="1"/>
  <c r="Z288" i="1"/>
  <c r="BN288" i="1"/>
  <c r="Z293" i="1"/>
  <c r="BN293" i="1"/>
  <c r="Z297" i="1"/>
  <c r="BN297" i="1"/>
  <c r="Y313" i="1"/>
  <c r="BP311" i="1"/>
  <c r="BN311" i="1"/>
  <c r="Z311" i="1"/>
  <c r="Z460" i="1"/>
  <c r="BN460" i="1"/>
  <c r="Z475" i="1"/>
  <c r="BN475" i="1"/>
  <c r="Z488" i="1"/>
  <c r="BN488" i="1"/>
  <c r="AC605" i="1"/>
  <c r="Z503" i="1"/>
  <c r="BN503" i="1"/>
  <c r="Z507" i="1"/>
  <c r="BN507" i="1"/>
  <c r="Z519" i="1"/>
  <c r="BN519" i="1"/>
  <c r="Z525" i="1"/>
  <c r="BN525" i="1"/>
  <c r="BP525" i="1"/>
  <c r="Z531" i="1"/>
  <c r="Z532" i="1" s="1"/>
  <c r="BN531" i="1"/>
  <c r="BP531" i="1"/>
  <c r="Y532" i="1"/>
  <c r="Z547" i="1"/>
  <c r="Z551" i="1" s="1"/>
  <c r="BN547" i="1"/>
  <c r="BP547" i="1"/>
  <c r="Z548" i="1"/>
  <c r="BN548" i="1"/>
  <c r="Z549" i="1"/>
  <c r="BN549" i="1"/>
  <c r="Z550" i="1"/>
  <c r="BN550" i="1"/>
  <c r="Y551" i="1"/>
  <c r="Z564" i="1"/>
  <c r="Z568" i="1" s="1"/>
  <c r="BN564" i="1"/>
  <c r="BP564" i="1"/>
  <c r="Z565" i="1"/>
  <c r="BN565" i="1"/>
  <c r="Z566" i="1"/>
  <c r="BN566" i="1"/>
  <c r="Z567" i="1"/>
  <c r="BN567" i="1"/>
  <c r="Y568" i="1"/>
  <c r="Y575" i="1"/>
  <c r="AE605" i="1"/>
  <c r="Y314" i="1"/>
  <c r="U605" i="1"/>
  <c r="Z321" i="1"/>
  <c r="BN321" i="1"/>
  <c r="Z329" i="1"/>
  <c r="BN329" i="1"/>
  <c r="Z335" i="1"/>
  <c r="BN335" i="1"/>
  <c r="BP335" i="1"/>
  <c r="Z339" i="1"/>
  <c r="BN339" i="1"/>
  <c r="Y348" i="1"/>
  <c r="Y354" i="1"/>
  <c r="Z353" i="1"/>
  <c r="BN353" i="1"/>
  <c r="Y360" i="1"/>
  <c r="Z359" i="1"/>
  <c r="BN359" i="1"/>
  <c r="Y371" i="1"/>
  <c r="Z370" i="1"/>
  <c r="BN370" i="1"/>
  <c r="Z379" i="1"/>
  <c r="BN379" i="1"/>
  <c r="Z383" i="1"/>
  <c r="BN383" i="1"/>
  <c r="Z393" i="1"/>
  <c r="BN393" i="1"/>
  <c r="BP393" i="1"/>
  <c r="Z399" i="1"/>
  <c r="BN399" i="1"/>
  <c r="BP399" i="1"/>
  <c r="Z405" i="1"/>
  <c r="BN405" i="1"/>
  <c r="Z413" i="1"/>
  <c r="BN413" i="1"/>
  <c r="Y423" i="1"/>
  <c r="Z419" i="1"/>
  <c r="BN419" i="1"/>
  <c r="Z425" i="1"/>
  <c r="Z426" i="1" s="1"/>
  <c r="BN425" i="1"/>
  <c r="BP425" i="1"/>
  <c r="Y426" i="1"/>
  <c r="Z431" i="1"/>
  <c r="Z432" i="1" s="1"/>
  <c r="BN431" i="1"/>
  <c r="BP431" i="1"/>
  <c r="Z435" i="1"/>
  <c r="BN435" i="1"/>
  <c r="BP435" i="1"/>
  <c r="Z439" i="1"/>
  <c r="BN439" i="1"/>
  <c r="Z443" i="1"/>
  <c r="BN443" i="1"/>
  <c r="Z450" i="1"/>
  <c r="BN450" i="1"/>
  <c r="Z454" i="1"/>
  <c r="BN454" i="1"/>
  <c r="Z464" i="1"/>
  <c r="Z465" i="1" s="1"/>
  <c r="BN464" i="1"/>
  <c r="BP464" i="1"/>
  <c r="Y465" i="1"/>
  <c r="Z469" i="1"/>
  <c r="Z470" i="1" s="1"/>
  <c r="BN469" i="1"/>
  <c r="BP469" i="1"/>
  <c r="BP473" i="1"/>
  <c r="BN511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Y181" i="1"/>
  <c r="Y187" i="1"/>
  <c r="Y199" i="1"/>
  <c r="Y206" i="1"/>
  <c r="Y210" i="1"/>
  <c r="Y222" i="1"/>
  <c r="Y236" i="1"/>
  <c r="Y244" i="1"/>
  <c r="Y255" i="1"/>
  <c r="Y278" i="1"/>
  <c r="Y283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D605" i="1"/>
  <c r="Z69" i="1"/>
  <c r="BN69" i="1"/>
  <c r="Z71" i="1"/>
  <c r="BN71" i="1"/>
  <c r="Z74" i="1"/>
  <c r="BN74" i="1"/>
  <c r="Y77" i="1"/>
  <c r="Z80" i="1"/>
  <c r="BN80" i="1"/>
  <c r="Z84" i="1"/>
  <c r="BN84" i="1"/>
  <c r="BP84" i="1"/>
  <c r="Z86" i="1"/>
  <c r="BN86" i="1"/>
  <c r="Z88" i="1"/>
  <c r="BN88" i="1"/>
  <c r="Z94" i="1"/>
  <c r="Z95" i="1" s="1"/>
  <c r="BN94" i="1"/>
  <c r="Z98" i="1"/>
  <c r="Z101" i="1" s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Z127" i="1" s="1"/>
  <c r="BN122" i="1"/>
  <c r="BP122" i="1"/>
  <c r="Z124" i="1"/>
  <c r="BN124" i="1"/>
  <c r="Z126" i="1"/>
  <c r="BN126" i="1"/>
  <c r="Y127" i="1"/>
  <c r="Z130" i="1"/>
  <c r="Z135" i="1" s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Z149" i="1" s="1"/>
  <c r="BN147" i="1"/>
  <c r="BP147" i="1"/>
  <c r="G605" i="1"/>
  <c r="Z154" i="1"/>
  <c r="BN154" i="1"/>
  <c r="Y155" i="1"/>
  <c r="Z158" i="1"/>
  <c r="Z160" i="1" s="1"/>
  <c r="BN158" i="1"/>
  <c r="BP158" i="1"/>
  <c r="Z164" i="1"/>
  <c r="BN164" i="1"/>
  <c r="Z169" i="1"/>
  <c r="BN169" i="1"/>
  <c r="BP169" i="1"/>
  <c r="Z171" i="1"/>
  <c r="BN171" i="1"/>
  <c r="Y172" i="1"/>
  <c r="Z175" i="1"/>
  <c r="BN175" i="1"/>
  <c r="BP175" i="1"/>
  <c r="Z177" i="1"/>
  <c r="BN177" i="1"/>
  <c r="Z179" i="1"/>
  <c r="BN179" i="1"/>
  <c r="Z183" i="1"/>
  <c r="Z186" i="1" s="1"/>
  <c r="BN183" i="1"/>
  <c r="BP183" i="1"/>
  <c r="Z185" i="1"/>
  <c r="BN185" i="1"/>
  <c r="Z191" i="1"/>
  <c r="BN191" i="1"/>
  <c r="BP191" i="1"/>
  <c r="Z193" i="1"/>
  <c r="BN193" i="1"/>
  <c r="Z195" i="1"/>
  <c r="BN195" i="1"/>
  <c r="Z197" i="1"/>
  <c r="BN197" i="1"/>
  <c r="Y200" i="1"/>
  <c r="J605" i="1"/>
  <c r="Z204" i="1"/>
  <c r="Z205" i="1" s="1"/>
  <c r="BN204" i="1"/>
  <c r="Y205" i="1"/>
  <c r="Z208" i="1"/>
  <c r="Z210" i="1" s="1"/>
  <c r="BN208" i="1"/>
  <c r="BP208" i="1"/>
  <c r="Z214" i="1"/>
  <c r="BN214" i="1"/>
  <c r="Z216" i="1"/>
  <c r="BN216" i="1"/>
  <c r="Z218" i="1"/>
  <c r="BN218" i="1"/>
  <c r="Z220" i="1"/>
  <c r="BN220" i="1"/>
  <c r="Z224" i="1"/>
  <c r="Z235" i="1" s="1"/>
  <c r="BN224" i="1"/>
  <c r="BP224" i="1"/>
  <c r="Z226" i="1"/>
  <c r="BN226" i="1"/>
  <c r="Z228" i="1"/>
  <c r="BN228" i="1"/>
  <c r="Z230" i="1"/>
  <c r="BN230" i="1"/>
  <c r="Z232" i="1"/>
  <c r="BN232" i="1"/>
  <c r="Z234" i="1"/>
  <c r="BN234" i="1"/>
  <c r="Z238" i="1"/>
  <c r="BN238" i="1"/>
  <c r="BP238" i="1"/>
  <c r="Z240" i="1"/>
  <c r="BN240" i="1"/>
  <c r="Z242" i="1"/>
  <c r="BN242" i="1"/>
  <c r="Z247" i="1"/>
  <c r="Z255" i="1" s="1"/>
  <c r="BN247" i="1"/>
  <c r="BP247" i="1"/>
  <c r="Z249" i="1"/>
  <c r="BN249" i="1"/>
  <c r="Z251" i="1"/>
  <c r="BN251" i="1"/>
  <c r="Z253" i="1"/>
  <c r="BN253" i="1"/>
  <c r="Y256" i="1"/>
  <c r="M605" i="1"/>
  <c r="Z260" i="1"/>
  <c r="BN260" i="1"/>
  <c r="Z262" i="1"/>
  <c r="BN262" i="1"/>
  <c r="Z264" i="1"/>
  <c r="BN264" i="1"/>
  <c r="Z266" i="1"/>
  <c r="BN266" i="1"/>
  <c r="Y267" i="1"/>
  <c r="Z271" i="1"/>
  <c r="Z277" i="1" s="1"/>
  <c r="BN271" i="1"/>
  <c r="BP271" i="1"/>
  <c r="Z272" i="1"/>
  <c r="BN272" i="1"/>
  <c r="Z274" i="1"/>
  <c r="BN274" i="1"/>
  <c r="Z276" i="1"/>
  <c r="BN276" i="1"/>
  <c r="Y277" i="1"/>
  <c r="Z281" i="1"/>
  <c r="Z282" i="1" s="1"/>
  <c r="BN281" i="1"/>
  <c r="BP281" i="1"/>
  <c r="Y282" i="1"/>
  <c r="Z289" i="1"/>
  <c r="BP287" i="1"/>
  <c r="BN287" i="1"/>
  <c r="Z287" i="1"/>
  <c r="Q605" i="1"/>
  <c r="Y290" i="1"/>
  <c r="R605" i="1"/>
  <c r="Z294" i="1"/>
  <c r="BN294" i="1"/>
  <c r="Z296" i="1"/>
  <c r="BN296" i="1"/>
  <c r="Y299" i="1"/>
  <c r="Y304" i="1"/>
  <c r="T605" i="1"/>
  <c r="Y309" i="1"/>
  <c r="Z312" i="1"/>
  <c r="Z313" i="1" s="1"/>
  <c r="BN312" i="1"/>
  <c r="BP312" i="1"/>
  <c r="Z317" i="1"/>
  <c r="BN317" i="1"/>
  <c r="BP317" i="1"/>
  <c r="Z320" i="1"/>
  <c r="BN320" i="1"/>
  <c r="Z322" i="1"/>
  <c r="BN322" i="1"/>
  <c r="Z324" i="1"/>
  <c r="BN324" i="1"/>
  <c r="Y325" i="1"/>
  <c r="Z328" i="1"/>
  <c r="BN328" i="1"/>
  <c r="BP328" i="1"/>
  <c r="Z330" i="1"/>
  <c r="BN330" i="1"/>
  <c r="Y333" i="1"/>
  <c r="Z336" i="1"/>
  <c r="BN336" i="1"/>
  <c r="Z338" i="1"/>
  <c r="BN338" i="1"/>
  <c r="Z340" i="1"/>
  <c r="BN340" i="1"/>
  <c r="Y341" i="1"/>
  <c r="Z344" i="1"/>
  <c r="BN344" i="1"/>
  <c r="BP344" i="1"/>
  <c r="Z346" i="1"/>
  <c r="BN346" i="1"/>
  <c r="Y347" i="1"/>
  <c r="Z352" i="1"/>
  <c r="Z354" i="1" s="1"/>
  <c r="BN352" i="1"/>
  <c r="Y355" i="1"/>
  <c r="Z358" i="1"/>
  <c r="Z360" i="1" s="1"/>
  <c r="BN358" i="1"/>
  <c r="Y361" i="1"/>
  <c r="V605" i="1"/>
  <c r="Y366" i="1"/>
  <c r="Z369" i="1"/>
  <c r="Z371" i="1" s="1"/>
  <c r="BN369" i="1"/>
  <c r="Y372" i="1"/>
  <c r="W605" i="1"/>
  <c r="Y385" i="1"/>
  <c r="BP376" i="1"/>
  <c r="BN376" i="1"/>
  <c r="Z376" i="1"/>
  <c r="BP380" i="1"/>
  <c r="BN380" i="1"/>
  <c r="Z380" i="1"/>
  <c r="BP384" i="1"/>
  <c r="BN384" i="1"/>
  <c r="Z384" i="1"/>
  <c r="Y386" i="1"/>
  <c r="Y391" i="1"/>
  <c r="BP388" i="1"/>
  <c r="BN388" i="1"/>
  <c r="Z388" i="1"/>
  <c r="Z390" i="1" s="1"/>
  <c r="Y298" i="1"/>
  <c r="Y326" i="1"/>
  <c r="BP378" i="1"/>
  <c r="BN378" i="1"/>
  <c r="Z378" i="1"/>
  <c r="BP382" i="1"/>
  <c r="BN382" i="1"/>
  <c r="Z382" i="1"/>
  <c r="Y390" i="1"/>
  <c r="BP394" i="1"/>
  <c r="BN394" i="1"/>
  <c r="Z394" i="1"/>
  <c r="Z396" i="1" s="1"/>
  <c r="Y396" i="1"/>
  <c r="Y402" i="1"/>
  <c r="Y410" i="1"/>
  <c r="Y414" i="1"/>
  <c r="Y422" i="1"/>
  <c r="Y457" i="1"/>
  <c r="Y461" i="1"/>
  <c r="Y480" i="1"/>
  <c r="Y484" i="1"/>
  <c r="Y491" i="1"/>
  <c r="Y496" i="1"/>
  <c r="Y508" i="1"/>
  <c r="BP511" i="1"/>
  <c r="Y514" i="1"/>
  <c r="Y522" i="1"/>
  <c r="Y528" i="1"/>
  <c r="Y544" i="1"/>
  <c r="AD605" i="1"/>
  <c r="BP541" i="1"/>
  <c r="BN541" i="1"/>
  <c r="Z541" i="1"/>
  <c r="BP543" i="1"/>
  <c r="BN543" i="1"/>
  <c r="Z543" i="1"/>
  <c r="Y545" i="1"/>
  <c r="Y561" i="1"/>
  <c r="BP554" i="1"/>
  <c r="BN554" i="1"/>
  <c r="Z554" i="1"/>
  <c r="Y562" i="1"/>
  <c r="BP556" i="1"/>
  <c r="BN556" i="1"/>
  <c r="Z556" i="1"/>
  <c r="Z400" i="1"/>
  <c r="BN400" i="1"/>
  <c r="X605" i="1"/>
  <c r="Z406" i="1"/>
  <c r="BN406" i="1"/>
  <c r="Z408" i="1"/>
  <c r="BN408" i="1"/>
  <c r="Y409" i="1"/>
  <c r="Z412" i="1"/>
  <c r="Z414" i="1" s="1"/>
  <c r="BN412" i="1"/>
  <c r="BP412" i="1"/>
  <c r="Z418" i="1"/>
  <c r="BN418" i="1"/>
  <c r="Z420" i="1"/>
  <c r="BN420" i="1"/>
  <c r="Y605" i="1"/>
  <c r="Y433" i="1"/>
  <c r="Z436" i="1"/>
  <c r="BN436" i="1"/>
  <c r="Z438" i="1"/>
  <c r="BN438" i="1"/>
  <c r="Z440" i="1"/>
  <c r="BN440" i="1"/>
  <c r="Z442" i="1"/>
  <c r="BN442" i="1"/>
  <c r="Z444" i="1"/>
  <c r="BN444" i="1"/>
  <c r="Z446" i="1"/>
  <c r="BN446" i="1"/>
  <c r="Z447" i="1"/>
  <c r="BN447" i="1"/>
  <c r="Z449" i="1"/>
  <c r="BN449" i="1"/>
  <c r="Z451" i="1"/>
  <c r="BN451" i="1"/>
  <c r="Z453" i="1"/>
  <c r="BN453" i="1"/>
  <c r="Z455" i="1"/>
  <c r="BN455" i="1"/>
  <c r="Z459" i="1"/>
  <c r="Z461" i="1" s="1"/>
  <c r="BN459" i="1"/>
  <c r="BP459" i="1"/>
  <c r="Z605" i="1"/>
  <c r="Y471" i="1"/>
  <c r="Z474" i="1"/>
  <c r="BN474" i="1"/>
  <c r="Z476" i="1"/>
  <c r="BN476" i="1"/>
  <c r="Z478" i="1"/>
  <c r="BN478" i="1"/>
  <c r="Z482" i="1"/>
  <c r="Z483" i="1" s="1"/>
  <c r="BN482" i="1"/>
  <c r="BP482" i="1"/>
  <c r="Z487" i="1"/>
  <c r="BN487" i="1"/>
  <c r="BP487" i="1"/>
  <c r="Z489" i="1"/>
  <c r="BN489" i="1"/>
  <c r="Y490" i="1"/>
  <c r="Z494" i="1"/>
  <c r="Z495" i="1" s="1"/>
  <c r="BN494" i="1"/>
  <c r="BP494" i="1"/>
  <c r="Y495" i="1"/>
  <c r="Z500" i="1"/>
  <c r="BN500" i="1"/>
  <c r="BP500" i="1"/>
  <c r="Z502" i="1"/>
  <c r="BN502" i="1"/>
  <c r="Z504" i="1"/>
  <c r="BN504" i="1"/>
  <c r="Z506" i="1"/>
  <c r="BN506" i="1"/>
  <c r="Y509" i="1"/>
  <c r="Z512" i="1"/>
  <c r="Z513" i="1" s="1"/>
  <c r="BN512" i="1"/>
  <c r="Z516" i="1"/>
  <c r="BN516" i="1"/>
  <c r="BP516" i="1"/>
  <c r="Z518" i="1"/>
  <c r="BN518" i="1"/>
  <c r="Z520" i="1"/>
  <c r="BN520" i="1"/>
  <c r="Z526" i="1"/>
  <c r="Z528" i="1" s="1"/>
  <c r="BN526" i="1"/>
  <c r="Z537" i="1"/>
  <c r="BN537" i="1"/>
  <c r="BP537" i="1"/>
  <c r="Z538" i="1"/>
  <c r="BN538" i="1"/>
  <c r="Z539" i="1"/>
  <c r="BN539" i="1"/>
  <c r="BP540" i="1"/>
  <c r="BN540" i="1"/>
  <c r="Z540" i="1"/>
  <c r="BP542" i="1"/>
  <c r="BN542" i="1"/>
  <c r="Z542" i="1"/>
  <c r="BP555" i="1"/>
  <c r="BN555" i="1"/>
  <c r="Z555" i="1"/>
  <c r="Y576" i="1"/>
  <c r="Y586" i="1"/>
  <c r="Y594" i="1"/>
  <c r="Z557" i="1"/>
  <c r="BN557" i="1"/>
  <c r="Z558" i="1"/>
  <c r="BN558" i="1"/>
  <c r="Z559" i="1"/>
  <c r="BN559" i="1"/>
  <c r="Z560" i="1"/>
  <c r="BN560" i="1"/>
  <c r="Z571" i="1"/>
  <c r="BN571" i="1"/>
  <c r="BP571" i="1"/>
  <c r="Z572" i="1"/>
  <c r="BN572" i="1"/>
  <c r="Z573" i="1"/>
  <c r="BN573" i="1"/>
  <c r="Z574" i="1"/>
  <c r="BN574" i="1"/>
  <c r="Y582" i="1"/>
  <c r="Z584" i="1"/>
  <c r="Z585" i="1" s="1"/>
  <c r="BN584" i="1"/>
  <c r="BP584" i="1"/>
  <c r="Z592" i="1"/>
  <c r="Z593" i="1" s="1"/>
  <c r="BN592" i="1"/>
  <c r="BP592" i="1"/>
  <c r="Z401" i="1" l="1"/>
  <c r="Z165" i="1"/>
  <c r="Z155" i="1"/>
  <c r="Z81" i="1"/>
  <c r="Z64" i="1"/>
  <c r="Z36" i="1"/>
  <c r="Z479" i="1"/>
  <c r="Z298" i="1"/>
  <c r="Z221" i="1"/>
  <c r="Z76" i="1"/>
  <c r="Z575" i="1"/>
  <c r="Z522" i="1"/>
  <c r="Z508" i="1"/>
  <c r="Z490" i="1"/>
  <c r="Z456" i="1"/>
  <c r="Z422" i="1"/>
  <c r="Z409" i="1"/>
  <c r="Z341" i="1"/>
  <c r="Z332" i="1"/>
  <c r="Z325" i="1"/>
  <c r="Z267" i="1"/>
  <c r="Z144" i="1"/>
  <c r="Z544" i="1"/>
  <c r="Z347" i="1"/>
  <c r="Z243" i="1"/>
  <c r="Z199" i="1"/>
  <c r="Z180" i="1"/>
  <c r="Z172" i="1"/>
  <c r="Z118" i="1"/>
  <c r="Z110" i="1"/>
  <c r="Z90" i="1"/>
  <c r="Z59" i="1"/>
  <c r="Y599" i="1"/>
  <c r="Y596" i="1"/>
  <c r="Y595" i="1"/>
  <c r="Z561" i="1"/>
  <c r="Z385" i="1"/>
  <c r="Y597" i="1"/>
  <c r="Z600" i="1"/>
  <c r="Y598" i="1" l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<sst xmlns="http://schemas.openxmlformats.org/spreadsheetml/2006/main" count="2465" uniqueCount="787">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</sst>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45543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Воскресенье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0.5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1000</v>
      </c>
      <c r="Y53" s="384">
        <f t="shared" ref="Y53:Y58" si="6">IFERROR(IF(X53="",0,CEILING((X53/$H53),1)*$H53),"")</f>
        <v>1004.4000000000001</v>
      </c>
      <c r="Z53" s="36">
        <f>IFERROR(IF(Y53=0,"",ROUNDUP(Y53/H53,0)*0.02175),"")</f>
        <v>2.0227499999999998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1044.4444444444443</v>
      </c>
      <c r="BN53" s="64">
        <f t="shared" ref="BN53:BN58" si="8">IFERROR(Y53*I53/H53,"0")</f>
        <v>1049.04</v>
      </c>
      <c r="BO53" s="64">
        <f t="shared" ref="BO53:BO58" si="9">IFERROR(1/J53*(X53/H53),"0")</f>
        <v>1.653439153439153</v>
      </c>
      <c r="BP53" s="64">
        <f t="shared" ref="BP53:BP58" si="10">IFERROR(1/J53*(Y53/H53),"0")</f>
        <v>1.6607142857142856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92.592592592592581</v>
      </c>
      <c r="Y59" s="385">
        <f>IFERROR(Y53/H53,"0")+IFERROR(Y54/H54,"0")+IFERROR(Y55/H55,"0")+IFERROR(Y56/H56,"0")+IFERROR(Y57/H57,"0")+IFERROR(Y58/H58,"0")</f>
        <v>93</v>
      </c>
      <c r="Z59" s="385">
        <f>IFERROR(IF(Z53="",0,Z53),"0")+IFERROR(IF(Z54="",0,Z54),"0")+IFERROR(IF(Z55="",0,Z55),"0")+IFERROR(IF(Z56="",0,Z56),"0")+IFERROR(IF(Z57="",0,Z57),"0")+IFERROR(IF(Z58="",0,Z58),"0")</f>
        <v>2.0227499999999998</v>
      </c>
      <c r="AA59" s="386"/>
      <c r="AB59" s="386"/>
      <c r="AC59" s="386"/>
    </row>
    <row r="60" spans="1:68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1000</v>
      </c>
      <c r="Y60" s="385">
        <f>IFERROR(SUM(Y53:Y58),"0")</f>
        <v>1004.4000000000001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500</v>
      </c>
      <c r="Y70" s="384">
        <f t="shared" si="11"/>
        <v>507.6</v>
      </c>
      <c r="Z70" s="36">
        <f>IFERROR(IF(Y70=0,"",ROUNDUP(Y70/H70,0)*0.02175),"")</f>
        <v>1.0222499999999999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522.22222222222217</v>
      </c>
      <c r="BN70" s="64">
        <f t="shared" si="13"/>
        <v>530.16</v>
      </c>
      <c r="BO70" s="64">
        <f t="shared" si="14"/>
        <v>0.82671957671957652</v>
      </c>
      <c r="BP70" s="64">
        <f t="shared" si="15"/>
        <v>0.83928571428571419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46.296296296296291</v>
      </c>
      <c r="Y76" s="385">
        <f>IFERROR(Y68/H68,"0")+IFERROR(Y69/H69,"0")+IFERROR(Y70/H70,"0")+IFERROR(Y71/H71,"0")+IFERROR(Y72/H72,"0")+IFERROR(Y73/H73,"0")+IFERROR(Y74/H74,"0")+IFERROR(Y75/H75,"0")</f>
        <v>47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1.0222499999999999</v>
      </c>
      <c r="AA76" s="386"/>
      <c r="AB76" s="386"/>
      <c r="AC76" s="386"/>
    </row>
    <row r="77" spans="1:68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500</v>
      </c>
      <c r="Y77" s="385">
        <f>IFERROR(SUM(Y68:Y75),"0")</f>
        <v>507.6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hidden="1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hidden="1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hidden="1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hidden="1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0</v>
      </c>
      <c r="Y110" s="385">
        <f>IFERROR(Y105/H105,"0")+IFERROR(Y106/H106,"0")+IFERROR(Y107/H107,"0")+IFERROR(Y108/H108,"0")+IFERROR(Y109/H109,"0")</f>
        <v>0</v>
      </c>
      <c r="Z110" s="385">
        <f>IFERROR(IF(Z105="",0,Z105),"0")+IFERROR(IF(Z106="",0,Z106),"0")+IFERROR(IF(Z107="",0,Z107),"0")+IFERROR(IF(Z108="",0,Z108),"0")+IFERROR(IF(Z109="",0,Z109),"0")</f>
        <v>0</v>
      </c>
      <c r="AA110" s="386"/>
      <c r="AB110" s="386"/>
      <c r="AC110" s="386"/>
    </row>
    <row r="111" spans="1:68" hidden="1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0</v>
      </c>
      <c r="Y111" s="385">
        <f>IFERROR(SUM(Y105:Y109),"0")</f>
        <v>0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hidden="1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0</v>
      </c>
      <c r="Y127" s="385">
        <f>IFERROR(Y122/H122,"0")+IFERROR(Y123/H123,"0")+IFERROR(Y124/H124,"0")+IFERROR(Y125/H125,"0")+IFERROR(Y126/H126,"0")</f>
        <v>0</v>
      </c>
      <c r="Z127" s="385">
        <f>IFERROR(IF(Z122="",0,Z122),"0")+IFERROR(IF(Z123="",0,Z123),"0")+IFERROR(IF(Z124="",0,Z124),"0")+IFERROR(IF(Z125="",0,Z125),"0")+IFERROR(IF(Z126="",0,Z126),"0")</f>
        <v>0</v>
      </c>
      <c r="AA127" s="386"/>
      <c r="AB127" s="386"/>
      <c r="AC127" s="386"/>
    </row>
    <row r="128" spans="1:68" hidden="1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0</v>
      </c>
      <c r="Y128" s="385">
        <f>IFERROR(SUM(Y122:Y126),"0")</f>
        <v>0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hidden="1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idden="1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0</v>
      </c>
      <c r="Y144" s="385">
        <f>IFERROR(Y138/H138,"0")+IFERROR(Y139/H139,"0")+IFERROR(Y140/H140,"0")+IFERROR(Y141/H141,"0")+IFERROR(Y142/H142,"0")+IFERROR(Y143/H143,"0")</f>
        <v>0</v>
      </c>
      <c r="Z144" s="385">
        <f>IFERROR(IF(Z138="",0,Z138),"0")+IFERROR(IF(Z139="",0,Z139),"0")+IFERROR(IF(Z140="",0,Z140),"0")+IFERROR(IF(Z141="",0,Z141),"0")+IFERROR(IF(Z142="",0,Z142),"0")+IFERROR(IF(Z143="",0,Z143),"0")</f>
        <v>0</v>
      </c>
      <c r="AA144" s="386"/>
      <c r="AB144" s="386"/>
      <c r="AC144" s="386"/>
    </row>
    <row r="145" spans="1:68" hidden="1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0</v>
      </c>
      <c r="Y145" s="385">
        <f>IFERROR(SUM(Y138:Y143),"0")</f>
        <v>0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hidden="1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hidden="1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hidden="1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0</v>
      </c>
      <c r="Y199" s="385">
        <f>IFERROR(Y191/H191,"0")+IFERROR(Y192/H192,"0")+IFERROR(Y193/H193,"0")+IFERROR(Y194/H194,"0")+IFERROR(Y195/H195,"0")+IFERROR(Y196/H196,"0")+IFERROR(Y197/H197,"0")+IFERROR(Y198/H198,"0")</f>
        <v>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386"/>
      <c r="AB199" s="386"/>
      <c r="AC199" s="386"/>
    </row>
    <row r="200" spans="1:68" hidden="1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0</v>
      </c>
      <c r="Y200" s="385">
        <f>IFERROR(SUM(Y191:Y198),"0")</f>
        <v>0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hidden="1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idden="1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0</v>
      </c>
      <c r="Y221" s="385">
        <f>IFERROR(Y213/H213,"0")+IFERROR(Y214/H214,"0")+IFERROR(Y215/H215,"0")+IFERROR(Y216/H216,"0")+IFERROR(Y217/H217,"0")+IFERROR(Y218/H218,"0")+IFERROR(Y219/H219,"0")+IFERROR(Y220/H220,"0")</f>
        <v>0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386"/>
      <c r="AB221" s="386"/>
      <c r="AC221" s="386"/>
    </row>
    <row r="222" spans="1:68" hidden="1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0</v>
      </c>
      <c r="Y222" s="385">
        <f>IFERROR(SUM(Y213:Y220),"0")</f>
        <v>0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hidden="1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hidden="1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0</v>
      </c>
      <c r="Y228" s="384">
        <f t="shared" si="36"/>
        <v>0</v>
      </c>
      <c r="Z228" s="36" t="str">
        <f t="shared" ref="Z228:Z234" si="41">IFERROR(IF(Y228=0,"",ROUNDUP(Y228/H228,0)*0.00753),"")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idden="1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386"/>
      <c r="AB235" s="386"/>
      <c r="AC235" s="386"/>
    </row>
    <row r="236" spans="1:68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0</v>
      </c>
      <c r="Y236" s="385">
        <f>IFERROR(SUM(Y224:Y234),"0")</f>
        <v>0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0</v>
      </c>
      <c r="Y243" s="385">
        <f>IFERROR(Y238/H238,"0")+IFERROR(Y239/H239,"0")+IFERROR(Y240/H240,"0")+IFERROR(Y241/H241,"0")+IFERROR(Y242/H242,"0")</f>
        <v>0</v>
      </c>
      <c r="Z243" s="385">
        <f>IFERROR(IF(Z238="",0,Z238),"0")+IFERROR(IF(Z239="",0,Z239),"0")+IFERROR(IF(Z240="",0,Z240),"0")+IFERROR(IF(Z241="",0,Z241),"0")+IFERROR(IF(Z242="",0,Z242),"0")</f>
        <v>0</v>
      </c>
      <c r="AA243" s="386"/>
      <c r="AB243" s="386"/>
      <c r="AC243" s="386"/>
    </row>
    <row r="244" spans="1:68" hidden="1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0</v>
      </c>
      <c r="Y244" s="385">
        <f>IFERROR(SUM(Y238:Y242),"0")</f>
        <v>0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hidden="1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0</v>
      </c>
      <c r="Y298" s="385">
        <f>IFERROR(Y293/H293,"0")+IFERROR(Y294/H294,"0")+IFERROR(Y295/H295,"0")+IFERROR(Y296/H296,"0")+IFERROR(Y297/H297,"0")</f>
        <v>0</v>
      </c>
      <c r="Z298" s="385">
        <f>IFERROR(IF(Z293="",0,Z293),"0")+IFERROR(IF(Z294="",0,Z294),"0")+IFERROR(IF(Z295="",0,Z295),"0")+IFERROR(IF(Z296="",0,Z296),"0")+IFERROR(IF(Z297="",0,Z297),"0")</f>
        <v>0</v>
      </c>
      <c r="AA298" s="386"/>
      <c r="AB298" s="386"/>
      <c r="AC298" s="386"/>
    </row>
    <row r="299" spans="1:68" hidden="1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0</v>
      </c>
      <c r="Y299" s="385">
        <f>IFERROR(SUM(Y293:Y297),"0")</f>
        <v>0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hidden="1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hidden="1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hidden="1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0</v>
      </c>
      <c r="Y347" s="385">
        <f>IFERROR(Y344/H344,"0")+IFERROR(Y345/H345,"0")+IFERROR(Y346/H346,"0")</f>
        <v>0</v>
      </c>
      <c r="Z347" s="385">
        <f>IFERROR(IF(Z344="",0,Z344),"0")+IFERROR(IF(Z345="",0,Z345),"0")+IFERROR(IF(Z346="",0,Z346),"0")</f>
        <v>0</v>
      </c>
      <c r="AA347" s="386"/>
      <c r="AB347" s="386"/>
      <c r="AC347" s="386"/>
    </row>
    <row r="348" spans="1:68" hidden="1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0</v>
      </c>
      <c r="Y348" s="385">
        <f>IFERROR(SUM(Y344:Y346),"0")</f>
        <v>0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hidden="1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4500</v>
      </c>
      <c r="Y377" s="384">
        <f t="shared" si="67"/>
        <v>4500</v>
      </c>
      <c r="Z377" s="36">
        <f>IFERROR(IF(Y377=0,"",ROUNDUP(Y377/H377,0)*0.02175),"")</f>
        <v>6.5249999999999995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4644</v>
      </c>
      <c r="BN377" s="64">
        <f t="shared" si="69"/>
        <v>4644</v>
      </c>
      <c r="BO377" s="64">
        <f t="shared" si="70"/>
        <v>6.25</v>
      </c>
      <c r="BP377" s="64">
        <f t="shared" si="71"/>
        <v>6.25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0</v>
      </c>
      <c r="Y379" s="384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3000</v>
      </c>
      <c r="Y381" s="384">
        <f t="shared" si="67"/>
        <v>3000</v>
      </c>
      <c r="Z381" s="36">
        <f>IFERROR(IF(Y381=0,"",ROUNDUP(Y381/H381,0)*0.02175),"")</f>
        <v>4.3499999999999996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3096</v>
      </c>
      <c r="BN381" s="64">
        <f t="shared" si="69"/>
        <v>3096</v>
      </c>
      <c r="BO381" s="64">
        <f t="shared" si="70"/>
        <v>4.1666666666666661</v>
      </c>
      <c r="BP381" s="64">
        <f t="shared" si="71"/>
        <v>4.1666666666666661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500</v>
      </c>
      <c r="Y385" s="385">
        <f>IFERROR(Y376/H376,"0")+IFERROR(Y377/H377,"0")+IFERROR(Y378/H378,"0")+IFERROR(Y379/H379,"0")+IFERROR(Y380/H380,"0")+IFERROR(Y381/H381,"0")+IFERROR(Y382/H382,"0")+IFERROR(Y383/H383,"0")+IFERROR(Y384/H384,"0")</f>
        <v>500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10.875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7500</v>
      </c>
      <c r="Y386" s="385">
        <f>IFERROR(SUM(Y376:Y384),"0")</f>
        <v>7500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3500</v>
      </c>
      <c r="Y388" s="384">
        <f>IFERROR(IF(X388="",0,CEILING((X388/$H388),1)*$H388),"")</f>
        <v>3510</v>
      </c>
      <c r="Z388" s="36">
        <f>IFERROR(IF(Y388=0,"",ROUNDUP(Y388/H388,0)*0.02175),"")</f>
        <v>5.0894999999999992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3612</v>
      </c>
      <c r="BN388" s="64">
        <f>IFERROR(Y388*I388/H388,"0")</f>
        <v>3622.32</v>
      </c>
      <c r="BO388" s="64">
        <f>IFERROR(1/J388*(X388/H388),"0")</f>
        <v>4.8611111111111107</v>
      </c>
      <c r="BP388" s="64">
        <f>IFERROR(1/J388*(Y388/H388),"0")</f>
        <v>4.875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233.33333333333334</v>
      </c>
      <c r="Y390" s="385">
        <f>IFERROR(Y388/H388,"0")+IFERROR(Y389/H389,"0")</f>
        <v>234</v>
      </c>
      <c r="Z390" s="385">
        <f>IFERROR(IF(Z388="",0,Z388),"0")+IFERROR(IF(Z389="",0,Z389),"0")</f>
        <v>5.0894999999999992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3500</v>
      </c>
      <c r="Y391" s="385">
        <f>IFERROR(SUM(Y388:Y389),"0")</f>
        <v>3510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hidden="1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hidden="1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hidden="1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hidden="1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0</v>
      </c>
      <c r="Y417" s="384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0</v>
      </c>
      <c r="Y422" s="385">
        <f>IFERROR(Y417/H417,"0")+IFERROR(Y418/H418,"0")+IFERROR(Y419/H419,"0")+IFERROR(Y420/H420,"0")+IFERROR(Y421/H421,"0")</f>
        <v>0</v>
      </c>
      <c r="Z422" s="385">
        <f>IFERROR(IF(Z417="",0,Z417),"0")+IFERROR(IF(Z418="",0,Z418),"0")+IFERROR(IF(Z419="",0,Z419),"0")+IFERROR(IF(Z420="",0,Z420),"0")+IFERROR(IF(Z421="",0,Z421),"0")</f>
        <v>0</v>
      </c>
      <c r="AA422" s="386"/>
      <c r="AB422" s="386"/>
      <c r="AC422" s="386"/>
    </row>
    <row r="423" spans="1:68" hidden="1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0</v>
      </c>
      <c r="Y423" s="385">
        <f>IFERROR(SUM(Y417:Y421),"0")</f>
        <v>0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idden="1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386"/>
      <c r="AB456" s="386"/>
      <c r="AC456" s="386"/>
    </row>
    <row r="457" spans="1:68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0</v>
      </c>
      <c r="Y457" s="385">
        <f>IFERROR(SUM(Y435:Y455),"0")</f>
        <v>0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idden="1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hidden="1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hidden="1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0</v>
      </c>
      <c r="Y503" s="384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3000</v>
      </c>
      <c r="Y505" s="384">
        <f t="shared" si="83"/>
        <v>3004.32</v>
      </c>
      <c r="Z505" s="36">
        <f t="shared" si="84"/>
        <v>6.8052400000000004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3204.5454545454545</v>
      </c>
      <c r="BN505" s="64">
        <f t="shared" si="86"/>
        <v>3209.16</v>
      </c>
      <c r="BO505" s="64">
        <f t="shared" si="87"/>
        <v>5.4632867132867133</v>
      </c>
      <c r="BP505" s="64">
        <f t="shared" si="88"/>
        <v>5.4711538461538467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568.18181818181813</v>
      </c>
      <c r="Y508" s="385">
        <f>IFERROR(Y500/H500,"0")+IFERROR(Y501/H501,"0")+IFERROR(Y502/H502,"0")+IFERROR(Y503/H503,"0")+IFERROR(Y504/H504,"0")+IFERROR(Y505/H505,"0")+IFERROR(Y506/H506,"0")+IFERROR(Y507/H507,"0")</f>
        <v>569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6.8052400000000004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3000</v>
      </c>
      <c r="Y509" s="385">
        <f>IFERROR(SUM(Y500:Y507),"0")</f>
        <v>3004.32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2000</v>
      </c>
      <c r="Y511" s="384">
        <f>IFERROR(IF(X511="",0,CEILING((X511/$H511),1)*$H511),"")</f>
        <v>2001.1200000000001</v>
      </c>
      <c r="Z511" s="36">
        <f>IFERROR(IF(Y511=0,"",ROUNDUP(Y511/H511,0)*0.01196),"")</f>
        <v>4.5328400000000002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2136.3636363636365</v>
      </c>
      <c r="BN511" s="64">
        <f>IFERROR(Y511*I511/H511,"0")</f>
        <v>2137.56</v>
      </c>
      <c r="BO511" s="64">
        <f>IFERROR(1/J511*(X511/H511),"0")</f>
        <v>3.6421911421911419</v>
      </c>
      <c r="BP511" s="64">
        <f>IFERROR(1/J511*(Y511/H511),"0")</f>
        <v>3.6442307692307696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378.78787878787875</v>
      </c>
      <c r="Y513" s="385">
        <f>IFERROR(Y511/H511,"0")+IFERROR(Y512/H512,"0")</f>
        <v>379</v>
      </c>
      <c r="Z513" s="385">
        <f>IFERROR(IF(Z511="",0,Z511),"0")+IFERROR(IF(Z512="",0,Z512),"0")</f>
        <v>4.5328400000000002</v>
      </c>
      <c r="AA513" s="386"/>
      <c r="AB513" s="386"/>
      <c r="AC513" s="386"/>
    </row>
    <row r="514" spans="1:68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2000</v>
      </c>
      <c r="Y514" s="385">
        <f>IFERROR(SUM(Y511:Y512),"0")</f>
        <v>2001.1200000000001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hidden="1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hidden="1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0</v>
      </c>
      <c r="Y517" s="384">
        <f t="shared" si="89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0</v>
      </c>
      <c r="Y518" s="384">
        <f t="shared" si="89"/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idden="1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0</v>
      </c>
      <c r="Y522" s="385">
        <f>IFERROR(Y516/H516,"0")+IFERROR(Y517/H517,"0")+IFERROR(Y518/H518,"0")+IFERROR(Y519/H519,"0")+IFERROR(Y520/H520,"0")+IFERROR(Y521/H521,"0")</f>
        <v>0</v>
      </c>
      <c r="Z522" s="385">
        <f>IFERROR(IF(Z516="",0,Z516),"0")+IFERROR(IF(Z517="",0,Z517),"0")+IFERROR(IF(Z518="",0,Z518),"0")+IFERROR(IF(Z519="",0,Z519),"0")+IFERROR(IF(Z520="",0,Z520),"0")+IFERROR(IF(Z521="",0,Z521),"0")</f>
        <v>0</v>
      </c>
      <c r="AA522" s="386"/>
      <c r="AB522" s="386"/>
      <c r="AC522" s="386"/>
    </row>
    <row r="523" spans="1:68" hidden="1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0</v>
      </c>
      <c r="Y523" s="385">
        <f>IFERROR(SUM(Y516:Y521),"0")</f>
        <v>0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17500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17527.439999999999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18259.575757575756</v>
      </c>
      <c r="Y596" s="385">
        <f>IFERROR(SUM(BN22:BN592),"0")</f>
        <v>18288.240000000002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27</v>
      </c>
      <c r="Y597" s="38">
        <f>ROUNDUP(SUM(BP22:BP592),0)</f>
        <v>27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18934.575757575756</v>
      </c>
      <c r="Y598" s="385">
        <f>GrossWeightTotalR+PalletQtyTotalR*25</f>
        <v>18963.240000000002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1819.1919191919192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1822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30.347580000000001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1004.4000000000001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507.6</v>
      </c>
      <c r="E605" s="46">
        <f>IFERROR(Y105*1,"0")+IFERROR(Y106*1,"0")+IFERROR(Y107*1,"0")+IFERROR(Y108*1,"0")+IFERROR(Y109*1,"0")+IFERROR(Y113*1,"0")+IFERROR(Y114*1,"0")+IFERROR(Y115*1,"0")+IFERROR(Y116*1,"0")+IFERROR(Y117*1,"0")</f>
        <v>0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0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0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0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11010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0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5005.4400000000005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819,19"/>
        <filter val="17 500,00"/>
        <filter val="18 259,58"/>
        <filter val="18 934,58"/>
        <filter val="2 000,00"/>
        <filter val="233,33"/>
        <filter val="27"/>
        <filter val="3 000,00"/>
        <filter val="3 500,00"/>
        <filter val="378,79"/>
        <filter val="4 500,00"/>
        <filter val="46,30"/>
        <filter val="500,00"/>
        <filter val="568,18"/>
        <filter val="7 500,00"/>
        <filter val="92,59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2024-09-06T10:35:30Z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