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фсе файлы\"/>
    </mc:Choice>
  </mc:AlternateContent>
  <xr:revisionPtr revIDLastSave="0" documentId="13_ncr:1_{50E1349A-2B57-4B72-964B-7D2B8C5158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1" l="1"/>
  <c r="AB101" i="1"/>
  <c r="T101" i="1"/>
  <c r="S101" i="1"/>
  <c r="T100" i="1"/>
  <c r="S100" i="1"/>
  <c r="AB10" i="1" l="1"/>
  <c r="AB11" i="1"/>
  <c r="AB12" i="1"/>
  <c r="AB13" i="1"/>
  <c r="AB14" i="1"/>
  <c r="AB16" i="1"/>
  <c r="AB20" i="1"/>
  <c r="AB29" i="1"/>
  <c r="AB30" i="1"/>
  <c r="AB39" i="1"/>
  <c r="AB41" i="1"/>
  <c r="AB42" i="1"/>
  <c r="AB43" i="1"/>
  <c r="AB44" i="1"/>
  <c r="AB48" i="1"/>
  <c r="AB49" i="1"/>
  <c r="AB50" i="1"/>
  <c r="AB54" i="1"/>
  <c r="AB56" i="1"/>
  <c r="AB57" i="1"/>
  <c r="AB61" i="1"/>
  <c r="AB63" i="1"/>
  <c r="AB64" i="1"/>
  <c r="AB69" i="1"/>
  <c r="AB70" i="1"/>
  <c r="AB71" i="1"/>
  <c r="AB73" i="1"/>
  <c r="AB74" i="1"/>
  <c r="AB75" i="1"/>
  <c r="AB76" i="1"/>
  <c r="AB77" i="1"/>
  <c r="AB78" i="1"/>
  <c r="AB79" i="1"/>
  <c r="AB80" i="1"/>
  <c r="AB87" i="1"/>
  <c r="AB89" i="1"/>
  <c r="AB95" i="1"/>
  <c r="AB96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P15" i="1" s="1"/>
  <c r="L16" i="1"/>
  <c r="O16" i="1" s="1"/>
  <c r="S16" i="1" s="1"/>
  <c r="L17" i="1"/>
  <c r="O17" i="1" s="1"/>
  <c r="P17" i="1" s="1"/>
  <c r="L18" i="1"/>
  <c r="O18" i="1" s="1"/>
  <c r="L19" i="1"/>
  <c r="O19" i="1" s="1"/>
  <c r="L20" i="1"/>
  <c r="O20" i="1" s="1"/>
  <c r="S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S29" i="1" s="1"/>
  <c r="L30" i="1"/>
  <c r="O30" i="1" s="1"/>
  <c r="S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L41" i="1"/>
  <c r="O41" i="1" s="1"/>
  <c r="S41" i="1" s="1"/>
  <c r="L42" i="1"/>
  <c r="O42" i="1" s="1"/>
  <c r="S42" i="1" s="1"/>
  <c r="L43" i="1"/>
  <c r="O43" i="1" s="1"/>
  <c r="S43" i="1" s="1"/>
  <c r="L44" i="1"/>
  <c r="O44" i="1" s="1"/>
  <c r="S44" i="1" s="1"/>
  <c r="L45" i="1"/>
  <c r="O45" i="1" s="1"/>
  <c r="L46" i="1"/>
  <c r="O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L52" i="1"/>
  <c r="O52" i="1" s="1"/>
  <c r="L53" i="1"/>
  <c r="O53" i="1" s="1"/>
  <c r="L54" i="1"/>
  <c r="O54" i="1" s="1"/>
  <c r="S54" i="1" s="1"/>
  <c r="L55" i="1"/>
  <c r="O55" i="1" s="1"/>
  <c r="L56" i="1"/>
  <c r="O56" i="1" s="1"/>
  <c r="S56" i="1" s="1"/>
  <c r="L57" i="1"/>
  <c r="O57" i="1" s="1"/>
  <c r="S57" i="1" s="1"/>
  <c r="L58" i="1"/>
  <c r="O58" i="1" s="1"/>
  <c r="L59" i="1"/>
  <c r="O59" i="1" s="1"/>
  <c r="L60" i="1"/>
  <c r="O60" i="1" s="1"/>
  <c r="L61" i="1"/>
  <c r="O61" i="1" s="1"/>
  <c r="S61" i="1" s="1"/>
  <c r="L62" i="1"/>
  <c r="O62" i="1" s="1"/>
  <c r="L63" i="1"/>
  <c r="O63" i="1" s="1"/>
  <c r="S63" i="1" s="1"/>
  <c r="L64" i="1"/>
  <c r="O64" i="1" s="1"/>
  <c r="S64" i="1" s="1"/>
  <c r="L65" i="1"/>
  <c r="O65" i="1" s="1"/>
  <c r="L66" i="1"/>
  <c r="O66" i="1" s="1"/>
  <c r="L67" i="1"/>
  <c r="O67" i="1" s="1"/>
  <c r="L68" i="1"/>
  <c r="O68" i="1" s="1"/>
  <c r="L69" i="1"/>
  <c r="O69" i="1" s="1"/>
  <c r="S69" i="1" s="1"/>
  <c r="L70" i="1"/>
  <c r="O70" i="1" s="1"/>
  <c r="S70" i="1" s="1"/>
  <c r="L71" i="1"/>
  <c r="O71" i="1" s="1"/>
  <c r="S71" i="1" s="1"/>
  <c r="L72" i="1"/>
  <c r="O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L82" i="1"/>
  <c r="O82" i="1" s="1"/>
  <c r="P82" i="1" s="1"/>
  <c r="L83" i="1"/>
  <c r="O83" i="1" s="1"/>
  <c r="L84" i="1"/>
  <c r="O84" i="1" s="1"/>
  <c r="L85" i="1"/>
  <c r="O85" i="1" s="1"/>
  <c r="L86" i="1"/>
  <c r="O86" i="1" s="1"/>
  <c r="L87" i="1"/>
  <c r="O87" i="1" s="1"/>
  <c r="S87" i="1" s="1"/>
  <c r="L88" i="1"/>
  <c r="O88" i="1" s="1"/>
  <c r="L89" i="1"/>
  <c r="O89" i="1" s="1"/>
  <c r="S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S95" i="1" s="1"/>
  <c r="L96" i="1"/>
  <c r="O96" i="1" s="1"/>
  <c r="S96" i="1" s="1"/>
  <c r="L97" i="1"/>
  <c r="O97" i="1" s="1"/>
  <c r="L98" i="1"/>
  <c r="O98" i="1" s="1"/>
  <c r="L99" i="1"/>
  <c r="O99" i="1" s="1"/>
  <c r="L6" i="1"/>
  <c r="O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T6" i="1" l="1"/>
  <c r="P6" i="1"/>
  <c r="S6" i="1" s="1"/>
  <c r="AB98" i="1"/>
  <c r="P94" i="1"/>
  <c r="AB94" i="1" s="1"/>
  <c r="AB92" i="1"/>
  <c r="AB90" i="1"/>
  <c r="AB88" i="1"/>
  <c r="AB86" i="1"/>
  <c r="AB84" i="1"/>
  <c r="AB82" i="1"/>
  <c r="AB72" i="1"/>
  <c r="P68" i="1"/>
  <c r="AB68" i="1" s="1"/>
  <c r="P66" i="1"/>
  <c r="AB66" i="1" s="1"/>
  <c r="P62" i="1"/>
  <c r="AB62" i="1" s="1"/>
  <c r="P60" i="1"/>
  <c r="AB60" i="1" s="1"/>
  <c r="P58" i="1"/>
  <c r="AB58" i="1" s="1"/>
  <c r="P52" i="1"/>
  <c r="AB52" i="1" s="1"/>
  <c r="P46" i="1"/>
  <c r="AB46" i="1" s="1"/>
  <c r="P40" i="1"/>
  <c r="AB40" i="1" s="1"/>
  <c r="P38" i="1"/>
  <c r="AB38" i="1" s="1"/>
  <c r="AB36" i="1"/>
  <c r="AB34" i="1"/>
  <c r="P32" i="1"/>
  <c r="AB32" i="1" s="1"/>
  <c r="P28" i="1"/>
  <c r="AB28" i="1" s="1"/>
  <c r="AB26" i="1"/>
  <c r="P24" i="1"/>
  <c r="AB24" i="1" s="1"/>
  <c r="P22" i="1"/>
  <c r="AB22" i="1" s="1"/>
  <c r="P18" i="1"/>
  <c r="AB18" i="1" s="1"/>
  <c r="AB8" i="1"/>
  <c r="AB99" i="1"/>
  <c r="AB97" i="1"/>
  <c r="P93" i="1"/>
  <c r="AB93" i="1" s="1"/>
  <c r="P91" i="1"/>
  <c r="AB91" i="1" s="1"/>
  <c r="P85" i="1"/>
  <c r="AB85" i="1" s="1"/>
  <c r="AB83" i="1"/>
  <c r="AB81" i="1"/>
  <c r="P67" i="1"/>
  <c r="AB67" i="1" s="1"/>
  <c r="P65" i="1"/>
  <c r="AB65" i="1" s="1"/>
  <c r="P59" i="1"/>
  <c r="AB59" i="1" s="1"/>
  <c r="AB55" i="1"/>
  <c r="P53" i="1"/>
  <c r="AB53" i="1" s="1"/>
  <c r="P51" i="1"/>
  <c r="AB51" i="1" s="1"/>
  <c r="AB47" i="1"/>
  <c r="AB45" i="1"/>
  <c r="AB37" i="1"/>
  <c r="AB35" i="1"/>
  <c r="P33" i="1"/>
  <c r="AB33" i="1" s="1"/>
  <c r="P31" i="1"/>
  <c r="AB31" i="1" s="1"/>
  <c r="P27" i="1"/>
  <c r="AB27" i="1" s="1"/>
  <c r="P25" i="1"/>
  <c r="AB25" i="1" s="1"/>
  <c r="P23" i="1"/>
  <c r="AB23" i="1" s="1"/>
  <c r="P21" i="1"/>
  <c r="AB21" i="1" s="1"/>
  <c r="P19" i="1"/>
  <c r="AB19" i="1" s="1"/>
  <c r="AB17" i="1"/>
  <c r="AB15" i="1"/>
  <c r="AB9" i="1"/>
  <c r="AB7" i="1"/>
  <c r="T99" i="1"/>
  <c r="T91" i="1"/>
  <c r="T84" i="1"/>
  <c r="T76" i="1"/>
  <c r="T68" i="1"/>
  <c r="T60" i="1"/>
  <c r="T52" i="1"/>
  <c r="T44" i="1"/>
  <c r="T95" i="1"/>
  <c r="T87" i="1"/>
  <c r="T80" i="1"/>
  <c r="T72" i="1"/>
  <c r="T64" i="1"/>
  <c r="T56" i="1"/>
  <c r="T48" i="1"/>
  <c r="T40" i="1"/>
  <c r="T37" i="1"/>
  <c r="T33" i="1"/>
  <c r="T29" i="1"/>
  <c r="T25" i="1"/>
  <c r="T21" i="1"/>
  <c r="T17" i="1"/>
  <c r="T13" i="1"/>
  <c r="T9" i="1"/>
  <c r="T97" i="1"/>
  <c r="T93" i="1"/>
  <c r="T89" i="1"/>
  <c r="T82" i="1"/>
  <c r="T78" i="1"/>
  <c r="T74" i="1"/>
  <c r="T70" i="1"/>
  <c r="T66" i="1"/>
  <c r="T62" i="1"/>
  <c r="T58" i="1"/>
  <c r="T54" i="1"/>
  <c r="T50" i="1"/>
  <c r="T46" i="1"/>
  <c r="T42" i="1"/>
  <c r="T38" i="1"/>
  <c r="T35" i="1"/>
  <c r="T31" i="1"/>
  <c r="T27" i="1"/>
  <c r="T23" i="1"/>
  <c r="T19" i="1"/>
  <c r="T15" i="1"/>
  <c r="T11" i="1"/>
  <c r="T7" i="1"/>
  <c r="T98" i="1"/>
  <c r="T96" i="1"/>
  <c r="T94" i="1"/>
  <c r="T92" i="1"/>
  <c r="T90" i="1"/>
  <c r="T88" i="1"/>
  <c r="T86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L5" i="1"/>
  <c r="K5" i="1"/>
  <c r="O5" i="1"/>
  <c r="AB6" i="1" l="1"/>
  <c r="AB5" i="1" s="1"/>
  <c r="P5" i="1"/>
  <c r="S7" i="1"/>
  <c r="S9" i="1"/>
  <c r="S15" i="1"/>
  <c r="S17" i="1"/>
  <c r="S19" i="1"/>
  <c r="S21" i="1"/>
  <c r="S23" i="1"/>
  <c r="S25" i="1"/>
  <c r="S27" i="1"/>
  <c r="S31" i="1"/>
  <c r="S33" i="1"/>
  <c r="S35" i="1"/>
  <c r="S37" i="1"/>
  <c r="S45" i="1"/>
  <c r="S47" i="1"/>
  <c r="S51" i="1"/>
  <c r="S53" i="1"/>
  <c r="S55" i="1"/>
  <c r="S59" i="1"/>
  <c r="S65" i="1"/>
  <c r="S67" i="1"/>
  <c r="S81" i="1"/>
  <c r="S83" i="1"/>
  <c r="S85" i="1"/>
  <c r="S91" i="1"/>
  <c r="S93" i="1"/>
  <c r="S97" i="1"/>
  <c r="S99" i="1"/>
  <c r="S8" i="1"/>
  <c r="S18" i="1"/>
  <c r="S22" i="1"/>
  <c r="S24" i="1"/>
  <c r="S26" i="1"/>
  <c r="S28" i="1"/>
  <c r="S32" i="1"/>
  <c r="S34" i="1"/>
  <c r="S36" i="1"/>
  <c r="S38" i="1"/>
  <c r="S40" i="1"/>
  <c r="S46" i="1"/>
  <c r="S52" i="1"/>
  <c r="S58" i="1"/>
  <c r="S60" i="1"/>
  <c r="S62" i="1"/>
  <c r="S66" i="1"/>
  <c r="S68" i="1"/>
  <c r="S72" i="1"/>
  <c r="S82" i="1"/>
  <c r="S84" i="1"/>
  <c r="S86" i="1"/>
  <c r="S88" i="1"/>
  <c r="S90" i="1"/>
  <c r="S92" i="1"/>
  <c r="S94" i="1"/>
  <c r="S98" i="1"/>
</calcChain>
</file>

<file path=xl/sharedStrings.xml><?xml version="1.0" encoding="utf-8"?>
<sst xmlns="http://schemas.openxmlformats.org/spreadsheetml/2006/main" count="366" uniqueCount="137">
  <si>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</si>
  <si>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</si>
  <si>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</si>
  <si>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</si>
  <si>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</si>
  <si>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</si>
  <si>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</si>
  <si>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</si>
  <si>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</si>
  <si>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</si>
  <si>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</si>
  <si>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</si>
  <si>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</si>
  <si>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</si>
  <si>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</si>
  <si>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</si>
  <si>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</si>
  <si>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</si>
  <si>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</si>
  <si>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</si>
  <si>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</si>
  <si>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</si>
  <si>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</si>
  <si>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</si>
  <si>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</si>
  <si>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</si>
  <si>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</si>
  <si>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</si>
  <si>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</si>
  <si>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</si>
  <si>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</si>
  <si>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</si>
  <si>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</si>
  <si>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</si>
  <si>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</si>
  <si>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</si>
  <si>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</si>
  <si>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</si>
  <si>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</si>
  <si>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</si>
  <si>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</si>
  <si>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</si>
  <si>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</si>
  <si>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</si>
  <si>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</si>
  <si>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</si>
  <si>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</si>
  <si>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</si>
  <si>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</si>
  <si>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</si>
  <si>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</si>
  <si>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</si>
  <si>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</si>
  <si>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</si>
  <si>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</si>
  <si>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</si>
  <si>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</si>
  <si>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</si>
  <si>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</si>
  <si>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</si>
  <si>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</si>
  <si>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</si>
  <si>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</si>
  <si>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</si>
  <si>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</si>
  <si>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</si>
  <si>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</si>
  <si>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</si>
  <si>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</si>
  <si>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</si>
  <si>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</si>
  <si>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</si>
  <si>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</si>
  <si>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</si>
  <si>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</si>
  <si>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</si>
  <si>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</si>
  <si>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</si>
  <si>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</si>
  <si>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</si>
  <si>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</si>
  <si>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</si>
  <si>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</si>
  <si>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</si>
  <si>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</si>
  <si>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</si>
  <si>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</si>
  <si>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</si>
  <si>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</si>
  <si>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</si>
  <si>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</si>
  <si>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</si>
  <si>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</si>
  <si>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</si>
  <si>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</si>
  <si>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</si>
  <si>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</si>
  <si>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</si>
  <si>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</si>
  <si>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</si>
  <si>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</si>
  <si>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</si>
  <si>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</si>
  <si>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</si>
  <si>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</si>
  <si>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</si>
  <si>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</si>
  <si>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</si>
  <si>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</si>
  <si>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</si>
  <si>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</si>
  <si>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</si>
  <si>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</si>
  <si>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</si>
  <si>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</si>
  <si>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</si>
  <si>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</si>
  <si>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</si>
  <si>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вывод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</si>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</sst>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3.42578125" customWidth="1"/>
    <col min="10" max="17" width="6.7109375" customWidth="1"/>
    <col min="18" max="18" width="21.28515625" customWidth="1"/>
    <col min="19" max="26" width="6" customWidth="1"/>
    <col min="27" max="27" width="33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35797.520000000004</v>
      </c>
      <c r="F5" s="4">
        <f>SUM(F6:F498)</f>
        <v>22572.437000000002</v>
      </c>
      <c r="G5" s="6"/>
      <c r="H5" s="1"/>
      <c r="I5" s="1"/>
      <c r="J5" s="4">
        <f>SUM(J6:J498)</f>
        <v>43803.016000000003</v>
      </c>
      <c r="K5" s="4">
        <f>SUM(K6:K498)</f>
        <v>-8005.4960000000001</v>
      </c>
      <c r="L5" s="4">
        <f>SUM(L6:L498)</f>
        <v>17582.68</v>
      </c>
      <c r="M5" s="4">
        <f>SUM(M6:M498)</f>
        <v>18214.840000000004</v>
      </c>
      <c r="N5" s="4">
        <f>SUM(N6:N498)</f>
        <v>6588.7312200000024</v>
      </c>
      <c r="O5" s="4">
        <f>SUM(O6:O498)</f>
        <v>3516.5359999999991</v>
      </c>
      <c r="P5" s="4">
        <f>SUM(P6:P498)</f>
        <v>7723.7850999999973</v>
      </c>
      <c r="Q5" s="4">
        <f>SUM(Q6:Q498)</f>
        <v>0</v>
      </c>
      <c r="R5" s="1"/>
      <c r="S5" s="1"/>
      <c r="T5" s="1"/>
      <c r="U5" s="4">
        <f>SUM(U6:U498)</f>
        <v>3717.7177999999999</v>
      </c>
      <c r="V5" s="4">
        <f>SUM(V6:V498)</f>
        <v>3699.7173999999995</v>
      </c>
      <c r="W5" s="4">
        <f>SUM(W6:W498)</f>
        <v>3490.3093999999992</v>
      </c>
      <c r="X5" s="4">
        <f>SUM(X6:X498)</f>
        <v>3707.1544000000004</v>
      </c>
      <c r="Y5" s="4">
        <f>SUM(Y6:Y498)</f>
        <v>3775.8415999999997</v>
      </c>
      <c r="Z5" s="4">
        <f>SUM(Z6:Z498)</f>
        <v>3822.0971999999997</v>
      </c>
      <c r="AA5" s="1"/>
      <c r="AB5" s="4">
        <f>SUM(AB6:AB498)</f>
        <v>6273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143.94499999999999</v>
      </c>
      <c r="D6" s="1">
        <v>120.967</v>
      </c>
      <c r="E6" s="1">
        <v>113.03700000000001</v>
      </c>
      <c r="F6" s="1">
        <v>130.399</v>
      </c>
      <c r="G6" s="6">
        <v>1</v>
      </c>
      <c r="H6" s="1">
        <v>50</v>
      </c>
      <c r="I6" s="1" t="s">
        <v>33</v>
      </c>
      <c r="J6" s="1">
        <v>105.95</v>
      </c>
      <c r="K6" s="1">
        <f t="shared" ref="K6:K37" si="0">E6-J6</f>
        <v>7.0870000000000033</v>
      </c>
      <c r="L6" s="1">
        <f>E6-M6</f>
        <v>113.03700000000001</v>
      </c>
      <c r="M6" s="1"/>
      <c r="N6" s="1"/>
      <c r="O6" s="1">
        <f>L6/5</f>
        <v>22.607400000000002</v>
      </c>
      <c r="P6" s="5">
        <f>10*O6-N6-F6</f>
        <v>95.675000000000011</v>
      </c>
      <c r="Q6" s="5"/>
      <c r="R6" s="1"/>
      <c r="S6" s="1">
        <f>(F6+N6+P6)/O6</f>
        <v>10</v>
      </c>
      <c r="T6" s="1">
        <f>(F6+N6)/O6</f>
        <v>5.7679786264674391</v>
      </c>
      <c r="U6" s="1">
        <v>18.489999999999998</v>
      </c>
      <c r="V6" s="1">
        <v>21.101600000000001</v>
      </c>
      <c r="W6" s="1">
        <v>22.881599999999999</v>
      </c>
      <c r="X6" s="1">
        <v>22.7484</v>
      </c>
      <c r="Y6" s="1">
        <v>24.899000000000001</v>
      </c>
      <c r="Z6" s="1">
        <v>25.5518</v>
      </c>
      <c r="AA6" s="1"/>
      <c r="AB6" s="1">
        <f t="shared" ref="AB6:AB37" si="1">ROUND(P6*G6,0)</f>
        <v>96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256.83199999999999</v>
      </c>
      <c r="D7" s="1">
        <v>1074.42</v>
      </c>
      <c r="E7" s="1">
        <v>535.88300000000004</v>
      </c>
      <c r="F7" s="1">
        <v>638.6</v>
      </c>
      <c r="G7" s="6">
        <v>1</v>
      </c>
      <c r="H7" s="1">
        <v>45</v>
      </c>
      <c r="I7" s="1" t="s">
        <v>33</v>
      </c>
      <c r="J7" s="1">
        <v>550.34799999999996</v>
      </c>
      <c r="K7" s="1">
        <f t="shared" si="0"/>
        <v>-14.464999999999918</v>
      </c>
      <c r="L7" s="1">
        <f t="shared" ref="L7:L69" si="2">E7-M7</f>
        <v>230.53500000000003</v>
      </c>
      <c r="M7" s="1">
        <v>305.34800000000001</v>
      </c>
      <c r="N7" s="1">
        <v>114.75712</v>
      </c>
      <c r="O7" s="1">
        <f t="shared" ref="O7:O69" si="3">L7/5</f>
        <v>46.107000000000006</v>
      </c>
      <c r="P7" s="5"/>
      <c r="Q7" s="5"/>
      <c r="R7" s="1"/>
      <c r="S7" s="1">
        <f t="shared" ref="S7:S69" si="4">(F7+N7+P7)/O7</f>
        <v>16.339322011842018</v>
      </c>
      <c r="T7" s="1">
        <f t="shared" ref="T7:T69" si="5">(F7+N7)/O7</f>
        <v>16.339322011842018</v>
      </c>
      <c r="U7" s="1">
        <v>84.778999999999996</v>
      </c>
      <c r="V7" s="1">
        <v>87.238399999999999</v>
      </c>
      <c r="W7" s="1">
        <v>73.500799999999998</v>
      </c>
      <c r="X7" s="1">
        <v>70.635799999999989</v>
      </c>
      <c r="Y7" s="1">
        <v>71.004199999999997</v>
      </c>
      <c r="Z7" s="1">
        <v>74.619</v>
      </c>
      <c r="AA7" s="1"/>
      <c r="AB7" s="1">
        <f t="shared" si="1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246.28800000000001</v>
      </c>
      <c r="D8" s="1">
        <v>1184.203</v>
      </c>
      <c r="E8" s="1">
        <v>379.411</v>
      </c>
      <c r="F8" s="1">
        <v>905.05700000000002</v>
      </c>
      <c r="G8" s="6">
        <v>1</v>
      </c>
      <c r="H8" s="1">
        <v>45</v>
      </c>
      <c r="I8" s="1" t="s">
        <v>33</v>
      </c>
      <c r="J8" s="1">
        <v>417.5</v>
      </c>
      <c r="K8" s="1">
        <f t="shared" si="0"/>
        <v>-38.088999999999999</v>
      </c>
      <c r="L8" s="1">
        <f t="shared" si="2"/>
        <v>379.411</v>
      </c>
      <c r="M8" s="1"/>
      <c r="N8" s="1">
        <v>93.361439999999931</v>
      </c>
      <c r="O8" s="1">
        <f t="shared" si="3"/>
        <v>75.882199999999997</v>
      </c>
      <c r="P8" s="5"/>
      <c r="Q8" s="5"/>
      <c r="R8" s="1"/>
      <c r="S8" s="1">
        <f t="shared" si="4"/>
        <v>13.157478829027097</v>
      </c>
      <c r="T8" s="1">
        <f t="shared" si="5"/>
        <v>13.157478829027097</v>
      </c>
      <c r="U8" s="1">
        <v>118.2538</v>
      </c>
      <c r="V8" s="1">
        <v>126.88939999999999</v>
      </c>
      <c r="W8" s="1">
        <v>102.3982</v>
      </c>
      <c r="X8" s="1">
        <v>89.946600000000004</v>
      </c>
      <c r="Y8" s="1">
        <v>98.414000000000001</v>
      </c>
      <c r="Z8" s="1">
        <v>108.22320000000001</v>
      </c>
      <c r="AA8" s="1"/>
      <c r="AB8" s="1">
        <f t="shared" si="1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29.256</v>
      </c>
      <c r="D9" s="1">
        <v>282.572</v>
      </c>
      <c r="E9" s="1">
        <v>125.23699999999999</v>
      </c>
      <c r="F9" s="1">
        <v>153.804</v>
      </c>
      <c r="G9" s="6">
        <v>1</v>
      </c>
      <c r="H9" s="1">
        <v>40</v>
      </c>
      <c r="I9" s="1" t="s">
        <v>33</v>
      </c>
      <c r="J9" s="1">
        <v>126.794</v>
      </c>
      <c r="K9" s="1">
        <f t="shared" si="0"/>
        <v>-1.5570000000000022</v>
      </c>
      <c r="L9" s="1">
        <f t="shared" si="2"/>
        <v>74.342999999999989</v>
      </c>
      <c r="M9" s="1">
        <v>50.893999999999998</v>
      </c>
      <c r="N9" s="1"/>
      <c r="O9" s="1">
        <f t="shared" si="3"/>
        <v>14.868599999999997</v>
      </c>
      <c r="P9" s="5"/>
      <c r="Q9" s="5"/>
      <c r="R9" s="1"/>
      <c r="S9" s="1">
        <f t="shared" si="4"/>
        <v>10.344215326258022</v>
      </c>
      <c r="T9" s="1">
        <f t="shared" si="5"/>
        <v>10.344215326258022</v>
      </c>
      <c r="U9" s="1">
        <v>17.658799999999999</v>
      </c>
      <c r="V9" s="1">
        <v>21.514800000000001</v>
      </c>
      <c r="W9" s="1">
        <v>21.2288</v>
      </c>
      <c r="X9" s="1">
        <v>20.720800000000001</v>
      </c>
      <c r="Y9" s="1">
        <v>18.052199999999999</v>
      </c>
      <c r="Z9" s="1">
        <v>20.190000000000001</v>
      </c>
      <c r="AA9" s="1"/>
      <c r="AB9" s="1">
        <f t="shared" si="1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6" t="s">
        <v>37</v>
      </c>
      <c r="B10" s="16" t="s">
        <v>38</v>
      </c>
      <c r="C10" s="16"/>
      <c r="D10" s="16"/>
      <c r="E10" s="16"/>
      <c r="F10" s="16"/>
      <c r="G10" s="17">
        <v>0</v>
      </c>
      <c r="H10" s="16">
        <v>45</v>
      </c>
      <c r="I10" s="16" t="s">
        <v>33</v>
      </c>
      <c r="J10" s="16"/>
      <c r="K10" s="16">
        <f t="shared" si="0"/>
        <v>0</v>
      </c>
      <c r="L10" s="16">
        <f t="shared" si="2"/>
        <v>0</v>
      </c>
      <c r="M10" s="16"/>
      <c r="N10" s="16"/>
      <c r="O10" s="16">
        <f t="shared" si="3"/>
        <v>0</v>
      </c>
      <c r="P10" s="18"/>
      <c r="Q10" s="18"/>
      <c r="R10" s="16"/>
      <c r="S10" s="16" t="e">
        <f t="shared" si="4"/>
        <v>#DIV/0!</v>
      </c>
      <c r="T10" s="16" t="e">
        <f t="shared" si="5"/>
        <v>#DIV/0!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 t="s">
        <v>39</v>
      </c>
      <c r="AB10" s="16">
        <f t="shared" si="1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40</v>
      </c>
      <c r="B11" s="16" t="s">
        <v>38</v>
      </c>
      <c r="C11" s="16"/>
      <c r="D11" s="16"/>
      <c r="E11" s="16"/>
      <c r="F11" s="16"/>
      <c r="G11" s="17">
        <v>0</v>
      </c>
      <c r="H11" s="16">
        <v>45</v>
      </c>
      <c r="I11" s="16" t="s">
        <v>33</v>
      </c>
      <c r="J11" s="16"/>
      <c r="K11" s="16">
        <f t="shared" si="0"/>
        <v>0</v>
      </c>
      <c r="L11" s="16">
        <f t="shared" si="2"/>
        <v>0</v>
      </c>
      <c r="M11" s="16"/>
      <c r="N11" s="16"/>
      <c r="O11" s="16">
        <f t="shared" si="3"/>
        <v>0</v>
      </c>
      <c r="P11" s="18"/>
      <c r="Q11" s="18"/>
      <c r="R11" s="16"/>
      <c r="S11" s="16" t="e">
        <f t="shared" si="4"/>
        <v>#DIV/0!</v>
      </c>
      <c r="T11" s="16" t="e">
        <f t="shared" si="5"/>
        <v>#DIV/0!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 t="s">
        <v>39</v>
      </c>
      <c r="AB11" s="16">
        <f t="shared" si="1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41</v>
      </c>
      <c r="B12" s="16" t="s">
        <v>38</v>
      </c>
      <c r="C12" s="16"/>
      <c r="D12" s="16"/>
      <c r="E12" s="16"/>
      <c r="F12" s="16"/>
      <c r="G12" s="17">
        <v>0</v>
      </c>
      <c r="H12" s="16">
        <v>180</v>
      </c>
      <c r="I12" s="16" t="s">
        <v>33</v>
      </c>
      <c r="J12" s="16"/>
      <c r="K12" s="16">
        <f t="shared" si="0"/>
        <v>0</v>
      </c>
      <c r="L12" s="16">
        <f t="shared" si="2"/>
        <v>0</v>
      </c>
      <c r="M12" s="16"/>
      <c r="N12" s="16"/>
      <c r="O12" s="16">
        <f t="shared" si="3"/>
        <v>0</v>
      </c>
      <c r="P12" s="18"/>
      <c r="Q12" s="18"/>
      <c r="R12" s="16"/>
      <c r="S12" s="16" t="e">
        <f t="shared" si="4"/>
        <v>#DIV/0!</v>
      </c>
      <c r="T12" s="16" t="e">
        <f t="shared" si="5"/>
        <v>#DIV/0!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 t="s">
        <v>39</v>
      </c>
      <c r="AB12" s="16">
        <f t="shared" si="1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42</v>
      </c>
      <c r="B13" s="16" t="s">
        <v>38</v>
      </c>
      <c r="C13" s="16"/>
      <c r="D13" s="16"/>
      <c r="E13" s="16"/>
      <c r="F13" s="16"/>
      <c r="G13" s="17">
        <v>0</v>
      </c>
      <c r="H13" s="16">
        <v>40</v>
      </c>
      <c r="I13" s="16" t="s">
        <v>33</v>
      </c>
      <c r="J13" s="16"/>
      <c r="K13" s="16">
        <f t="shared" si="0"/>
        <v>0</v>
      </c>
      <c r="L13" s="16">
        <f t="shared" si="2"/>
        <v>0</v>
      </c>
      <c r="M13" s="16"/>
      <c r="N13" s="16"/>
      <c r="O13" s="16">
        <f t="shared" si="3"/>
        <v>0</v>
      </c>
      <c r="P13" s="18"/>
      <c r="Q13" s="18"/>
      <c r="R13" s="16"/>
      <c r="S13" s="16" t="e">
        <f t="shared" si="4"/>
        <v>#DIV/0!</v>
      </c>
      <c r="T13" s="16" t="e">
        <f t="shared" si="5"/>
        <v>#DIV/0!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 t="s">
        <v>39</v>
      </c>
      <c r="AB13" s="16">
        <f t="shared" si="1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43</v>
      </c>
      <c r="B14" s="16" t="s">
        <v>38</v>
      </c>
      <c r="C14" s="16"/>
      <c r="D14" s="16"/>
      <c r="E14" s="16"/>
      <c r="F14" s="16"/>
      <c r="G14" s="17">
        <v>0</v>
      </c>
      <c r="H14" s="16">
        <v>50</v>
      </c>
      <c r="I14" s="16" t="s">
        <v>33</v>
      </c>
      <c r="J14" s="16"/>
      <c r="K14" s="16">
        <f t="shared" si="0"/>
        <v>0</v>
      </c>
      <c r="L14" s="16">
        <f t="shared" si="2"/>
        <v>0</v>
      </c>
      <c r="M14" s="16"/>
      <c r="N14" s="16"/>
      <c r="O14" s="16">
        <f t="shared" si="3"/>
        <v>0</v>
      </c>
      <c r="P14" s="18"/>
      <c r="Q14" s="18"/>
      <c r="R14" s="16"/>
      <c r="S14" s="16" t="e">
        <f t="shared" si="4"/>
        <v>#DIV/0!</v>
      </c>
      <c r="T14" s="16" t="e">
        <f t="shared" si="5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 t="s">
        <v>39</v>
      </c>
      <c r="AB14" s="16">
        <f t="shared" si="1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105</v>
      </c>
      <c r="D15" s="1">
        <v>30</v>
      </c>
      <c r="E15" s="1">
        <v>88</v>
      </c>
      <c r="F15" s="1">
        <v>47</v>
      </c>
      <c r="G15" s="6">
        <v>0.17</v>
      </c>
      <c r="H15" s="1">
        <v>180</v>
      </c>
      <c r="I15" s="1" t="s">
        <v>33</v>
      </c>
      <c r="J15" s="1">
        <v>91</v>
      </c>
      <c r="K15" s="1">
        <f t="shared" si="0"/>
        <v>-3</v>
      </c>
      <c r="L15" s="1">
        <f t="shared" si="2"/>
        <v>88</v>
      </c>
      <c r="M15" s="1"/>
      <c r="N15" s="1"/>
      <c r="O15" s="1">
        <f t="shared" si="3"/>
        <v>17.600000000000001</v>
      </c>
      <c r="P15" s="5">
        <f>9*O15-N15-F15</f>
        <v>111.4</v>
      </c>
      <c r="Q15" s="5"/>
      <c r="R15" s="1"/>
      <c r="S15" s="1">
        <f t="shared" si="4"/>
        <v>9</v>
      </c>
      <c r="T15" s="1">
        <f t="shared" si="5"/>
        <v>2.6704545454545454</v>
      </c>
      <c r="U15" s="1">
        <v>4.2</v>
      </c>
      <c r="V15" s="1">
        <v>3</v>
      </c>
      <c r="W15" s="1">
        <v>6.8</v>
      </c>
      <c r="X15" s="1">
        <v>13.2</v>
      </c>
      <c r="Y15" s="1">
        <v>12.8</v>
      </c>
      <c r="Z15" s="1">
        <v>7.2</v>
      </c>
      <c r="AA15" s="1"/>
      <c r="AB15" s="1">
        <f t="shared" si="1"/>
        <v>19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46</v>
      </c>
      <c r="B16" s="16" t="s">
        <v>38</v>
      </c>
      <c r="C16" s="16"/>
      <c r="D16" s="16"/>
      <c r="E16" s="16"/>
      <c r="F16" s="16"/>
      <c r="G16" s="17">
        <v>0</v>
      </c>
      <c r="H16" s="16">
        <v>50</v>
      </c>
      <c r="I16" s="16" t="s">
        <v>33</v>
      </c>
      <c r="J16" s="16"/>
      <c r="K16" s="16">
        <f t="shared" si="0"/>
        <v>0</v>
      </c>
      <c r="L16" s="16">
        <f t="shared" si="2"/>
        <v>0</v>
      </c>
      <c r="M16" s="16"/>
      <c r="N16" s="16"/>
      <c r="O16" s="16">
        <f t="shared" si="3"/>
        <v>0</v>
      </c>
      <c r="P16" s="18"/>
      <c r="Q16" s="18"/>
      <c r="R16" s="16"/>
      <c r="S16" s="16" t="e">
        <f t="shared" si="4"/>
        <v>#DIV/0!</v>
      </c>
      <c r="T16" s="16" t="e">
        <f t="shared" si="5"/>
        <v>#DIV/0!</v>
      </c>
      <c r="U16" s="16">
        <v>0</v>
      </c>
      <c r="V16" s="16">
        <v>0</v>
      </c>
      <c r="W16" s="16">
        <v>0</v>
      </c>
      <c r="X16" s="16">
        <v>0</v>
      </c>
      <c r="Y16" s="16">
        <v>-0.4</v>
      </c>
      <c r="Z16" s="16">
        <v>-0.4</v>
      </c>
      <c r="AA16" s="16" t="s">
        <v>39</v>
      </c>
      <c r="AB16" s="16">
        <f t="shared" si="1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38</v>
      </c>
      <c r="C17" s="1">
        <v>60</v>
      </c>
      <c r="D17" s="1">
        <v>138</v>
      </c>
      <c r="E17" s="1">
        <v>169</v>
      </c>
      <c r="F17" s="1">
        <v>22</v>
      </c>
      <c r="G17" s="6">
        <v>0.35</v>
      </c>
      <c r="H17" s="1">
        <v>50</v>
      </c>
      <c r="I17" s="1" t="s">
        <v>33</v>
      </c>
      <c r="J17" s="1">
        <v>180</v>
      </c>
      <c r="K17" s="1">
        <f t="shared" si="0"/>
        <v>-11</v>
      </c>
      <c r="L17" s="1">
        <f t="shared" si="2"/>
        <v>145</v>
      </c>
      <c r="M17" s="1">
        <v>24</v>
      </c>
      <c r="N17" s="1">
        <v>30</v>
      </c>
      <c r="O17" s="1">
        <f t="shared" si="3"/>
        <v>29</v>
      </c>
      <c r="P17" s="5">
        <f>9*O17-N17-F17</f>
        <v>209</v>
      </c>
      <c r="Q17" s="5"/>
      <c r="R17" s="1"/>
      <c r="S17" s="1">
        <f t="shared" si="4"/>
        <v>9</v>
      </c>
      <c r="T17" s="1">
        <f t="shared" si="5"/>
        <v>1.7931034482758621</v>
      </c>
      <c r="U17" s="1">
        <v>9.1999999999999993</v>
      </c>
      <c r="V17" s="1">
        <v>7.4</v>
      </c>
      <c r="W17" s="1">
        <v>15</v>
      </c>
      <c r="X17" s="1">
        <v>18.600000000000001</v>
      </c>
      <c r="Y17" s="1">
        <v>14.8</v>
      </c>
      <c r="Z17" s="1">
        <v>10.6</v>
      </c>
      <c r="AA17" s="1"/>
      <c r="AB17" s="1">
        <f t="shared" si="1"/>
        <v>73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220.94499999999999</v>
      </c>
      <c r="D18" s="1">
        <v>817.39800000000002</v>
      </c>
      <c r="E18" s="1">
        <v>483.12299999999999</v>
      </c>
      <c r="F18" s="1">
        <v>460.31</v>
      </c>
      <c r="G18" s="6">
        <v>1</v>
      </c>
      <c r="H18" s="1">
        <v>55</v>
      </c>
      <c r="I18" s="1" t="s">
        <v>33</v>
      </c>
      <c r="J18" s="1">
        <v>478.05</v>
      </c>
      <c r="K18" s="1">
        <f t="shared" si="0"/>
        <v>5.0729999999999791</v>
      </c>
      <c r="L18" s="1">
        <f t="shared" si="2"/>
        <v>425.113</v>
      </c>
      <c r="M18" s="1">
        <v>58.01</v>
      </c>
      <c r="N18" s="1">
        <v>126.54631999999989</v>
      </c>
      <c r="O18" s="1">
        <f t="shared" si="3"/>
        <v>85.022599999999997</v>
      </c>
      <c r="P18" s="5">
        <f t="shared" ref="P17:P19" si="6">10*O18-N18-F18</f>
        <v>263.36968000000007</v>
      </c>
      <c r="Q18" s="5"/>
      <c r="R18" s="1"/>
      <c r="S18" s="1">
        <f t="shared" si="4"/>
        <v>9.9999999999999982</v>
      </c>
      <c r="T18" s="1">
        <f t="shared" si="5"/>
        <v>6.902356785137127</v>
      </c>
      <c r="U18" s="1">
        <v>87.128</v>
      </c>
      <c r="V18" s="1">
        <v>87.985600000000005</v>
      </c>
      <c r="W18" s="1">
        <v>73.019599999999997</v>
      </c>
      <c r="X18" s="1">
        <v>70.058000000000007</v>
      </c>
      <c r="Y18" s="1">
        <v>73.703599999999994</v>
      </c>
      <c r="Z18" s="1">
        <v>76.190799999999996</v>
      </c>
      <c r="AA18" s="1"/>
      <c r="AB18" s="1">
        <f t="shared" si="1"/>
        <v>263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1703.432</v>
      </c>
      <c r="D19" s="1">
        <v>3729.252</v>
      </c>
      <c r="E19" s="1">
        <v>2667.3409999999999</v>
      </c>
      <c r="F19" s="1">
        <v>2292.84</v>
      </c>
      <c r="G19" s="6">
        <v>1</v>
      </c>
      <c r="H19" s="1">
        <v>50</v>
      </c>
      <c r="I19" s="1" t="s">
        <v>33</v>
      </c>
      <c r="J19" s="1">
        <v>5165.43</v>
      </c>
      <c r="K19" s="1">
        <f t="shared" si="0"/>
        <v>-2498.0890000000004</v>
      </c>
      <c r="L19" s="1">
        <f t="shared" si="2"/>
        <v>1662.1209999999999</v>
      </c>
      <c r="M19" s="1">
        <v>1005.22</v>
      </c>
      <c r="N19" s="1">
        <v>609.66056000000094</v>
      </c>
      <c r="O19" s="1">
        <f t="shared" si="3"/>
        <v>332.42419999999998</v>
      </c>
      <c r="P19" s="5">
        <f t="shared" si="6"/>
        <v>421.74143999999887</v>
      </c>
      <c r="Q19" s="5"/>
      <c r="R19" s="1"/>
      <c r="S19" s="1">
        <f t="shared" si="4"/>
        <v>10.000000000000002</v>
      </c>
      <c r="T19" s="1">
        <f t="shared" si="5"/>
        <v>8.7313154698123707</v>
      </c>
      <c r="U19" s="1">
        <v>334.41820000000001</v>
      </c>
      <c r="V19" s="1">
        <v>329.78339999999997</v>
      </c>
      <c r="W19" s="1">
        <v>316.02800000000008</v>
      </c>
      <c r="X19" s="1">
        <v>351.53039999999999</v>
      </c>
      <c r="Y19" s="1">
        <v>348.56220000000002</v>
      </c>
      <c r="Z19" s="1">
        <v>335.74860000000012</v>
      </c>
      <c r="AA19" s="1"/>
      <c r="AB19" s="1">
        <f t="shared" si="1"/>
        <v>422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50</v>
      </c>
      <c r="B20" s="16" t="s">
        <v>32</v>
      </c>
      <c r="C20" s="16"/>
      <c r="D20" s="16">
        <v>78.709999999999994</v>
      </c>
      <c r="E20" s="16">
        <v>78.709999999999994</v>
      </c>
      <c r="F20" s="16"/>
      <c r="G20" s="17">
        <v>0</v>
      </c>
      <c r="H20" s="16">
        <v>60</v>
      </c>
      <c r="I20" s="16" t="s">
        <v>33</v>
      </c>
      <c r="J20" s="16">
        <v>78.709999999999994</v>
      </c>
      <c r="K20" s="16">
        <f t="shared" si="0"/>
        <v>0</v>
      </c>
      <c r="L20" s="16">
        <f t="shared" si="2"/>
        <v>0</v>
      </c>
      <c r="M20" s="16">
        <v>78.709999999999994</v>
      </c>
      <c r="N20" s="16"/>
      <c r="O20" s="16">
        <f t="shared" si="3"/>
        <v>0</v>
      </c>
      <c r="P20" s="18"/>
      <c r="Q20" s="18"/>
      <c r="R20" s="16"/>
      <c r="S20" s="16" t="e">
        <f t="shared" si="4"/>
        <v>#DIV/0!</v>
      </c>
      <c r="T20" s="16" t="e">
        <f t="shared" si="5"/>
        <v>#DIV/0!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 t="s">
        <v>39</v>
      </c>
      <c r="AB20" s="16">
        <f t="shared" si="1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412.7</v>
      </c>
      <c r="D21" s="1">
        <v>1092.6099999999999</v>
      </c>
      <c r="E21" s="1">
        <v>681.55600000000004</v>
      </c>
      <c r="F21" s="1">
        <v>697.27</v>
      </c>
      <c r="G21" s="6">
        <v>1</v>
      </c>
      <c r="H21" s="1">
        <v>60</v>
      </c>
      <c r="I21" s="1" t="s">
        <v>33</v>
      </c>
      <c r="J21" s="1">
        <v>647.66999999999996</v>
      </c>
      <c r="K21" s="1">
        <f t="shared" si="0"/>
        <v>33.886000000000081</v>
      </c>
      <c r="L21" s="1">
        <f t="shared" si="2"/>
        <v>560.28600000000006</v>
      </c>
      <c r="M21" s="1">
        <v>121.27</v>
      </c>
      <c r="N21" s="1">
        <v>210.64099999999979</v>
      </c>
      <c r="O21" s="1">
        <f t="shared" si="3"/>
        <v>112.05720000000001</v>
      </c>
      <c r="P21" s="5">
        <f t="shared" ref="P21:P28" si="7">10*O21-N21-F21</f>
        <v>212.66100000000029</v>
      </c>
      <c r="Q21" s="5"/>
      <c r="R21" s="1"/>
      <c r="S21" s="1">
        <f t="shared" si="4"/>
        <v>10</v>
      </c>
      <c r="T21" s="1">
        <f t="shared" si="5"/>
        <v>8.1022102997397738</v>
      </c>
      <c r="U21" s="1">
        <v>124.357</v>
      </c>
      <c r="V21" s="1">
        <v>122.8098</v>
      </c>
      <c r="W21" s="1">
        <v>105.5856</v>
      </c>
      <c r="X21" s="1">
        <v>108.05800000000001</v>
      </c>
      <c r="Y21" s="1">
        <v>121.26300000000001</v>
      </c>
      <c r="Z21" s="1">
        <v>125.011</v>
      </c>
      <c r="AA21" s="1"/>
      <c r="AB21" s="1">
        <f t="shared" si="1"/>
        <v>213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32</v>
      </c>
      <c r="C22" s="1">
        <v>118.708</v>
      </c>
      <c r="D22" s="1">
        <v>422.31</v>
      </c>
      <c r="E22" s="1">
        <v>339.48399999999998</v>
      </c>
      <c r="F22" s="1">
        <v>191.35</v>
      </c>
      <c r="G22" s="6">
        <v>1</v>
      </c>
      <c r="H22" s="1">
        <v>60</v>
      </c>
      <c r="I22" s="1" t="s">
        <v>33</v>
      </c>
      <c r="J22" s="1">
        <v>328.34</v>
      </c>
      <c r="K22" s="1">
        <f t="shared" si="0"/>
        <v>11.144000000000005</v>
      </c>
      <c r="L22" s="1">
        <f t="shared" si="2"/>
        <v>239.10399999999998</v>
      </c>
      <c r="M22" s="1">
        <v>100.38</v>
      </c>
      <c r="N22" s="1"/>
      <c r="O22" s="1">
        <f t="shared" si="3"/>
        <v>47.820799999999998</v>
      </c>
      <c r="P22" s="5">
        <f t="shared" si="7"/>
        <v>286.85799999999995</v>
      </c>
      <c r="Q22" s="5"/>
      <c r="R22" s="1"/>
      <c r="S22" s="1">
        <f t="shared" si="4"/>
        <v>10</v>
      </c>
      <c r="T22" s="1">
        <f t="shared" si="5"/>
        <v>4.0013968816916492</v>
      </c>
      <c r="U22" s="1">
        <v>34.186399999999999</v>
      </c>
      <c r="V22" s="1">
        <v>32.936799999999998</v>
      </c>
      <c r="W22" s="1">
        <v>45.005200000000002</v>
      </c>
      <c r="X22" s="1">
        <v>52.63</v>
      </c>
      <c r="Y22" s="1">
        <v>42.595999999999997</v>
      </c>
      <c r="Z22" s="1">
        <v>41.499200000000002</v>
      </c>
      <c r="AA22" s="1"/>
      <c r="AB22" s="1">
        <f t="shared" si="1"/>
        <v>287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32</v>
      </c>
      <c r="C23" s="1">
        <v>138.941</v>
      </c>
      <c r="D23" s="1">
        <v>282.85399999999998</v>
      </c>
      <c r="E23" s="1">
        <v>237.535</v>
      </c>
      <c r="F23" s="1">
        <v>154.535</v>
      </c>
      <c r="G23" s="6">
        <v>1</v>
      </c>
      <c r="H23" s="1">
        <v>60</v>
      </c>
      <c r="I23" s="1" t="s">
        <v>33</v>
      </c>
      <c r="J23" s="1">
        <v>232.11199999999999</v>
      </c>
      <c r="K23" s="1">
        <f t="shared" si="0"/>
        <v>5.4230000000000018</v>
      </c>
      <c r="L23" s="1">
        <f t="shared" si="2"/>
        <v>174.15299999999999</v>
      </c>
      <c r="M23" s="1">
        <v>63.381999999999998</v>
      </c>
      <c r="N23" s="1">
        <v>82.333000000000055</v>
      </c>
      <c r="O23" s="1">
        <f t="shared" si="3"/>
        <v>34.830599999999997</v>
      </c>
      <c r="P23" s="5">
        <f t="shared" si="7"/>
        <v>111.43799999999996</v>
      </c>
      <c r="Q23" s="5"/>
      <c r="R23" s="1"/>
      <c r="S23" s="1">
        <f t="shared" si="4"/>
        <v>10.000000000000002</v>
      </c>
      <c r="T23" s="1">
        <f t="shared" si="5"/>
        <v>6.8005719109059299</v>
      </c>
      <c r="U23" s="1">
        <v>34.9358</v>
      </c>
      <c r="V23" s="1">
        <v>32.276600000000002</v>
      </c>
      <c r="W23" s="1">
        <v>29.739000000000001</v>
      </c>
      <c r="X23" s="1">
        <v>32.731399999999987</v>
      </c>
      <c r="Y23" s="1">
        <v>34.588200000000001</v>
      </c>
      <c r="Z23" s="1">
        <v>33.368400000000001</v>
      </c>
      <c r="AA23" s="1"/>
      <c r="AB23" s="1">
        <f t="shared" si="1"/>
        <v>111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32</v>
      </c>
      <c r="C24" s="1">
        <v>298.95100000000002</v>
      </c>
      <c r="D24" s="1">
        <v>278.72800000000001</v>
      </c>
      <c r="E24" s="1">
        <v>301.21499999999997</v>
      </c>
      <c r="F24" s="1">
        <v>203.13800000000001</v>
      </c>
      <c r="G24" s="6">
        <v>1</v>
      </c>
      <c r="H24" s="1">
        <v>60</v>
      </c>
      <c r="I24" s="1" t="s">
        <v>33</v>
      </c>
      <c r="J24" s="1">
        <v>316.71600000000001</v>
      </c>
      <c r="K24" s="1">
        <f t="shared" si="0"/>
        <v>-15.501000000000033</v>
      </c>
      <c r="L24" s="1">
        <f t="shared" si="2"/>
        <v>237.84899999999999</v>
      </c>
      <c r="M24" s="1">
        <v>63.366</v>
      </c>
      <c r="N24" s="1">
        <v>87.582200000000228</v>
      </c>
      <c r="O24" s="1">
        <f t="shared" si="3"/>
        <v>47.569800000000001</v>
      </c>
      <c r="P24" s="5">
        <f t="shared" si="7"/>
        <v>184.97779999999975</v>
      </c>
      <c r="Q24" s="5"/>
      <c r="R24" s="1"/>
      <c r="S24" s="1">
        <f t="shared" si="4"/>
        <v>10</v>
      </c>
      <c r="T24" s="1">
        <f t="shared" si="5"/>
        <v>6.1114446560633047</v>
      </c>
      <c r="U24" s="1">
        <v>45.3262</v>
      </c>
      <c r="V24" s="1">
        <v>43.018999999999998</v>
      </c>
      <c r="W24" s="1">
        <v>38.435600000000001</v>
      </c>
      <c r="X24" s="1">
        <v>48.288400000000003</v>
      </c>
      <c r="Y24" s="1">
        <v>54.958399999999997</v>
      </c>
      <c r="Z24" s="1">
        <v>47.753</v>
      </c>
      <c r="AA24" s="1"/>
      <c r="AB24" s="1">
        <f t="shared" si="1"/>
        <v>185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32</v>
      </c>
      <c r="C25" s="1">
        <v>20.661999999999999</v>
      </c>
      <c r="D25" s="1">
        <v>259.23200000000003</v>
      </c>
      <c r="E25" s="1">
        <v>213.40299999999999</v>
      </c>
      <c r="F25" s="1">
        <v>60.905000000000001</v>
      </c>
      <c r="G25" s="6">
        <v>1</v>
      </c>
      <c r="H25" s="1">
        <v>35</v>
      </c>
      <c r="I25" s="1" t="s">
        <v>33</v>
      </c>
      <c r="J25" s="1">
        <v>228.06700000000001</v>
      </c>
      <c r="K25" s="1">
        <f t="shared" si="0"/>
        <v>-14.664000000000016</v>
      </c>
      <c r="L25" s="1">
        <f t="shared" si="2"/>
        <v>109.636</v>
      </c>
      <c r="M25" s="1">
        <v>103.767</v>
      </c>
      <c r="N25" s="1"/>
      <c r="O25" s="1">
        <f t="shared" si="3"/>
        <v>21.927199999999999</v>
      </c>
      <c r="P25" s="5">
        <f t="shared" si="7"/>
        <v>158.36699999999999</v>
      </c>
      <c r="Q25" s="5"/>
      <c r="R25" s="1"/>
      <c r="S25" s="1">
        <f t="shared" si="4"/>
        <v>10</v>
      </c>
      <c r="T25" s="1">
        <f t="shared" si="5"/>
        <v>2.7776004232186509</v>
      </c>
      <c r="U25" s="1">
        <v>8.1842000000000006</v>
      </c>
      <c r="V25" s="1">
        <v>7.6256000000000013</v>
      </c>
      <c r="W25" s="1">
        <v>16.684200000000001</v>
      </c>
      <c r="X25" s="1">
        <v>14.7362</v>
      </c>
      <c r="Y25" s="1">
        <v>10.936199999999999</v>
      </c>
      <c r="Z25" s="1">
        <v>11.9152</v>
      </c>
      <c r="AA25" s="1"/>
      <c r="AB25" s="1">
        <f t="shared" si="1"/>
        <v>158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32</v>
      </c>
      <c r="C26" s="1">
        <v>166.18100000000001</v>
      </c>
      <c r="D26" s="1">
        <v>196.03800000000001</v>
      </c>
      <c r="E26" s="1">
        <v>171.26599999999999</v>
      </c>
      <c r="F26" s="1">
        <v>142.63499999999999</v>
      </c>
      <c r="G26" s="6">
        <v>1</v>
      </c>
      <c r="H26" s="1">
        <v>30</v>
      </c>
      <c r="I26" s="1" t="s">
        <v>33</v>
      </c>
      <c r="J26" s="1">
        <v>491.23500000000001</v>
      </c>
      <c r="K26" s="1">
        <f t="shared" si="0"/>
        <v>-319.96900000000005</v>
      </c>
      <c r="L26" s="1">
        <f t="shared" si="2"/>
        <v>103.10399999999998</v>
      </c>
      <c r="M26" s="1">
        <v>68.162000000000006</v>
      </c>
      <c r="N26" s="1">
        <v>87.840399999999903</v>
      </c>
      <c r="O26" s="1">
        <f t="shared" si="3"/>
        <v>20.620799999999996</v>
      </c>
      <c r="P26" s="5"/>
      <c r="Q26" s="5"/>
      <c r="R26" s="1"/>
      <c r="S26" s="1">
        <f t="shared" si="4"/>
        <v>11.17684085971446</v>
      </c>
      <c r="T26" s="1">
        <f t="shared" si="5"/>
        <v>11.17684085971446</v>
      </c>
      <c r="U26" s="1">
        <v>28.72239999999999</v>
      </c>
      <c r="V26" s="1">
        <v>25.56</v>
      </c>
      <c r="W26" s="1">
        <v>19.9422</v>
      </c>
      <c r="X26" s="1">
        <v>21.75040000000001</v>
      </c>
      <c r="Y26" s="1">
        <v>33.339200000000012</v>
      </c>
      <c r="Z26" s="1">
        <v>39.850799999999992</v>
      </c>
      <c r="AA26" s="1"/>
      <c r="AB26" s="1">
        <f t="shared" si="1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32</v>
      </c>
      <c r="C27" s="1">
        <v>207.54</v>
      </c>
      <c r="D27" s="1">
        <v>698.18700000000001</v>
      </c>
      <c r="E27" s="1">
        <v>669.899</v>
      </c>
      <c r="F27" s="1">
        <v>193.113</v>
      </c>
      <c r="G27" s="6">
        <v>1</v>
      </c>
      <c r="H27" s="1">
        <v>30</v>
      </c>
      <c r="I27" s="1" t="s">
        <v>33</v>
      </c>
      <c r="J27" s="1">
        <v>733.30799999999999</v>
      </c>
      <c r="K27" s="1">
        <f t="shared" si="0"/>
        <v>-63.408999999999992</v>
      </c>
      <c r="L27" s="1">
        <f t="shared" si="2"/>
        <v>216.05399999999997</v>
      </c>
      <c r="M27" s="1">
        <v>453.84500000000003</v>
      </c>
      <c r="N27" s="1"/>
      <c r="O27" s="1">
        <f t="shared" si="3"/>
        <v>43.210799999999992</v>
      </c>
      <c r="P27" s="5">
        <f t="shared" si="7"/>
        <v>238.99499999999995</v>
      </c>
      <c r="Q27" s="5"/>
      <c r="R27" s="1"/>
      <c r="S27" s="1">
        <f t="shared" si="4"/>
        <v>10</v>
      </c>
      <c r="T27" s="1">
        <f t="shared" si="5"/>
        <v>4.4690910605681919</v>
      </c>
      <c r="U27" s="1">
        <v>34.153799999999997</v>
      </c>
      <c r="V27" s="1">
        <v>36.609799999999993</v>
      </c>
      <c r="W27" s="1">
        <v>49.747400000000013</v>
      </c>
      <c r="X27" s="1">
        <v>48.264600000000023</v>
      </c>
      <c r="Y27" s="1">
        <v>52.396800000000013</v>
      </c>
      <c r="Z27" s="1">
        <v>55.285999999999987</v>
      </c>
      <c r="AA27" s="1"/>
      <c r="AB27" s="1">
        <f t="shared" si="1"/>
        <v>239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32</v>
      </c>
      <c r="C28" s="1">
        <v>130.76400000000001</v>
      </c>
      <c r="D28" s="1">
        <v>767.33799999999997</v>
      </c>
      <c r="E28" s="1">
        <v>474.59300000000002</v>
      </c>
      <c r="F28" s="1">
        <v>353.54199999999997</v>
      </c>
      <c r="G28" s="6">
        <v>1</v>
      </c>
      <c r="H28" s="1">
        <v>30</v>
      </c>
      <c r="I28" s="1" t="s">
        <v>33</v>
      </c>
      <c r="J28" s="1">
        <v>496.827</v>
      </c>
      <c r="K28" s="1">
        <f t="shared" si="0"/>
        <v>-22.23399999999998</v>
      </c>
      <c r="L28" s="1">
        <f t="shared" si="2"/>
        <v>268.26600000000002</v>
      </c>
      <c r="M28" s="1">
        <v>206.327</v>
      </c>
      <c r="N28" s="1">
        <v>39.146599999999978</v>
      </c>
      <c r="O28" s="1">
        <f t="shared" si="3"/>
        <v>53.653200000000005</v>
      </c>
      <c r="P28" s="5">
        <f t="shared" si="7"/>
        <v>143.84340000000009</v>
      </c>
      <c r="Q28" s="5"/>
      <c r="R28" s="1"/>
      <c r="S28" s="1">
        <f t="shared" si="4"/>
        <v>10</v>
      </c>
      <c r="T28" s="1">
        <f t="shared" si="5"/>
        <v>7.3190154548097768</v>
      </c>
      <c r="U28" s="1">
        <v>56.535600000000002</v>
      </c>
      <c r="V28" s="1">
        <v>59.976599999999998</v>
      </c>
      <c r="W28" s="1">
        <v>60.509799999999998</v>
      </c>
      <c r="X28" s="1">
        <v>59.505000000000003</v>
      </c>
      <c r="Y28" s="1">
        <v>27.838799999999999</v>
      </c>
      <c r="Z28" s="1">
        <v>22.575800000000001</v>
      </c>
      <c r="AA28" s="1"/>
      <c r="AB28" s="1">
        <f t="shared" si="1"/>
        <v>144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59</v>
      </c>
      <c r="B29" s="16" t="s">
        <v>32</v>
      </c>
      <c r="C29" s="16"/>
      <c r="D29" s="16"/>
      <c r="E29" s="16"/>
      <c r="F29" s="16"/>
      <c r="G29" s="17">
        <v>0</v>
      </c>
      <c r="H29" s="16">
        <v>45</v>
      </c>
      <c r="I29" s="16" t="s">
        <v>33</v>
      </c>
      <c r="J29" s="16"/>
      <c r="K29" s="16">
        <f t="shared" si="0"/>
        <v>0</v>
      </c>
      <c r="L29" s="16">
        <f t="shared" si="2"/>
        <v>0</v>
      </c>
      <c r="M29" s="16"/>
      <c r="N29" s="16"/>
      <c r="O29" s="16">
        <f t="shared" si="3"/>
        <v>0</v>
      </c>
      <c r="P29" s="18"/>
      <c r="Q29" s="18"/>
      <c r="R29" s="16"/>
      <c r="S29" s="16" t="e">
        <f t="shared" si="4"/>
        <v>#DIV/0!</v>
      </c>
      <c r="T29" s="16" t="e">
        <f t="shared" si="5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 t="s">
        <v>39</v>
      </c>
      <c r="AB29" s="16">
        <f t="shared" si="1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60</v>
      </c>
      <c r="B30" s="16" t="s">
        <v>32</v>
      </c>
      <c r="C30" s="16"/>
      <c r="D30" s="16"/>
      <c r="E30" s="16"/>
      <c r="F30" s="16"/>
      <c r="G30" s="17">
        <v>0</v>
      </c>
      <c r="H30" s="16">
        <v>40</v>
      </c>
      <c r="I30" s="16" t="s">
        <v>33</v>
      </c>
      <c r="J30" s="16"/>
      <c r="K30" s="16">
        <f t="shared" si="0"/>
        <v>0</v>
      </c>
      <c r="L30" s="16">
        <f t="shared" si="2"/>
        <v>0</v>
      </c>
      <c r="M30" s="16"/>
      <c r="N30" s="16"/>
      <c r="O30" s="16">
        <f t="shared" si="3"/>
        <v>0</v>
      </c>
      <c r="P30" s="18"/>
      <c r="Q30" s="18"/>
      <c r="R30" s="16"/>
      <c r="S30" s="16" t="e">
        <f t="shared" si="4"/>
        <v>#DIV/0!</v>
      </c>
      <c r="T30" s="16" t="e">
        <f t="shared" si="5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 t="s">
        <v>39</v>
      </c>
      <c r="AB30" s="16">
        <f t="shared" si="1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32</v>
      </c>
      <c r="C31" s="1">
        <v>382.12900000000002</v>
      </c>
      <c r="D31" s="1">
        <v>1152.1010000000001</v>
      </c>
      <c r="E31" s="1">
        <v>684.26199999999994</v>
      </c>
      <c r="F31" s="1">
        <v>687.12900000000002</v>
      </c>
      <c r="G31" s="6">
        <v>1</v>
      </c>
      <c r="H31" s="1">
        <v>40</v>
      </c>
      <c r="I31" s="1" t="s">
        <v>33</v>
      </c>
      <c r="J31" s="1">
        <v>672.28399999999999</v>
      </c>
      <c r="K31" s="1">
        <f t="shared" si="0"/>
        <v>11.977999999999952</v>
      </c>
      <c r="L31" s="1">
        <f t="shared" si="2"/>
        <v>578.67799999999988</v>
      </c>
      <c r="M31" s="1">
        <v>105.584</v>
      </c>
      <c r="N31" s="1">
        <v>115.1652800000001</v>
      </c>
      <c r="O31" s="1">
        <f t="shared" si="3"/>
        <v>115.73559999999998</v>
      </c>
      <c r="P31" s="5">
        <f t="shared" ref="P31:P38" si="8">10*O31-N31-F31</f>
        <v>355.06171999999958</v>
      </c>
      <c r="Q31" s="5"/>
      <c r="R31" s="1"/>
      <c r="S31" s="1">
        <f t="shared" si="4"/>
        <v>10</v>
      </c>
      <c r="T31" s="1">
        <f t="shared" si="5"/>
        <v>6.9321304767072558</v>
      </c>
      <c r="U31" s="1">
        <v>117.218</v>
      </c>
      <c r="V31" s="1">
        <v>124.3892</v>
      </c>
      <c r="W31" s="1">
        <v>112.6538</v>
      </c>
      <c r="X31" s="1">
        <v>113.14319999999999</v>
      </c>
      <c r="Y31" s="1">
        <v>115.086</v>
      </c>
      <c r="Z31" s="1">
        <v>118.0454</v>
      </c>
      <c r="AA31" s="1"/>
      <c r="AB31" s="1">
        <f t="shared" si="1"/>
        <v>355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32</v>
      </c>
      <c r="C32" s="1">
        <v>101.239</v>
      </c>
      <c r="D32" s="1">
        <v>356.40300000000002</v>
      </c>
      <c r="E32" s="1">
        <v>191.399</v>
      </c>
      <c r="F32" s="1">
        <v>235.37899999999999</v>
      </c>
      <c r="G32" s="6">
        <v>1</v>
      </c>
      <c r="H32" s="1">
        <v>40</v>
      </c>
      <c r="I32" s="1" t="s">
        <v>33</v>
      </c>
      <c r="J32" s="1">
        <v>209.59700000000001</v>
      </c>
      <c r="K32" s="1">
        <f t="shared" si="0"/>
        <v>-18.198000000000008</v>
      </c>
      <c r="L32" s="1">
        <f t="shared" si="2"/>
        <v>126.902</v>
      </c>
      <c r="M32" s="1">
        <v>64.497</v>
      </c>
      <c r="N32" s="1"/>
      <c r="O32" s="1">
        <f t="shared" si="3"/>
        <v>25.380400000000002</v>
      </c>
      <c r="P32" s="5">
        <f t="shared" si="8"/>
        <v>18.42500000000004</v>
      </c>
      <c r="Q32" s="5"/>
      <c r="R32" s="1"/>
      <c r="S32" s="1">
        <f t="shared" si="4"/>
        <v>10</v>
      </c>
      <c r="T32" s="1">
        <f t="shared" si="5"/>
        <v>9.2740461143244382</v>
      </c>
      <c r="U32" s="1">
        <v>30.174800000000001</v>
      </c>
      <c r="V32" s="1">
        <v>33.985600000000012</v>
      </c>
      <c r="W32" s="1">
        <v>37.572800000000001</v>
      </c>
      <c r="X32" s="1">
        <v>40.479599999999998</v>
      </c>
      <c r="Y32" s="1">
        <v>36.980400000000003</v>
      </c>
      <c r="Z32" s="1">
        <v>38.626399999999997</v>
      </c>
      <c r="AA32" s="1"/>
      <c r="AB32" s="1">
        <f t="shared" si="1"/>
        <v>18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32</v>
      </c>
      <c r="C33" s="1">
        <v>118.43600000000001</v>
      </c>
      <c r="D33" s="1"/>
      <c r="E33" s="1">
        <v>60.000999999999998</v>
      </c>
      <c r="F33" s="1">
        <v>43.308</v>
      </c>
      <c r="G33" s="6">
        <v>1</v>
      </c>
      <c r="H33" s="1">
        <v>45</v>
      </c>
      <c r="I33" s="1" t="s">
        <v>33</v>
      </c>
      <c r="J33" s="1">
        <v>55.5</v>
      </c>
      <c r="K33" s="1">
        <f t="shared" si="0"/>
        <v>4.5009999999999977</v>
      </c>
      <c r="L33" s="1">
        <f t="shared" si="2"/>
        <v>60.000999999999998</v>
      </c>
      <c r="M33" s="1"/>
      <c r="N33" s="1">
        <v>26.686599999999981</v>
      </c>
      <c r="O33" s="1">
        <f t="shared" si="3"/>
        <v>12.0002</v>
      </c>
      <c r="P33" s="5">
        <f t="shared" si="8"/>
        <v>50.007400000000011</v>
      </c>
      <c r="Q33" s="5"/>
      <c r="R33" s="1"/>
      <c r="S33" s="1">
        <f t="shared" si="4"/>
        <v>9.9999999999999982</v>
      </c>
      <c r="T33" s="1">
        <f t="shared" si="5"/>
        <v>5.8327861202313276</v>
      </c>
      <c r="U33" s="1">
        <v>10.544600000000001</v>
      </c>
      <c r="V33" s="1">
        <v>9.5586000000000002</v>
      </c>
      <c r="W33" s="1">
        <v>8.7897999999999996</v>
      </c>
      <c r="X33" s="1">
        <v>9.6592000000000002</v>
      </c>
      <c r="Y33" s="1">
        <v>16.1508</v>
      </c>
      <c r="Z33" s="1">
        <v>16.386600000000001</v>
      </c>
      <c r="AA33" s="1"/>
      <c r="AB33" s="1">
        <f t="shared" si="1"/>
        <v>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32</v>
      </c>
      <c r="C34" s="1">
        <v>38.256</v>
      </c>
      <c r="D34" s="1">
        <v>125.77800000000001</v>
      </c>
      <c r="E34" s="1">
        <v>79.415999999999997</v>
      </c>
      <c r="F34" s="1">
        <v>72.061999999999998</v>
      </c>
      <c r="G34" s="6">
        <v>1</v>
      </c>
      <c r="H34" s="1">
        <v>30</v>
      </c>
      <c r="I34" s="1" t="s">
        <v>33</v>
      </c>
      <c r="J34" s="1">
        <v>120.21599999999999</v>
      </c>
      <c r="K34" s="1">
        <f t="shared" si="0"/>
        <v>-40.799999999999997</v>
      </c>
      <c r="L34" s="1">
        <f t="shared" si="2"/>
        <v>29.699999999999996</v>
      </c>
      <c r="M34" s="1">
        <v>49.716000000000001</v>
      </c>
      <c r="N34" s="1"/>
      <c r="O34" s="1">
        <f t="shared" si="3"/>
        <v>5.9399999999999995</v>
      </c>
      <c r="P34" s="5"/>
      <c r="Q34" s="5"/>
      <c r="R34" s="1"/>
      <c r="S34" s="1">
        <f t="shared" si="4"/>
        <v>12.131649831649833</v>
      </c>
      <c r="T34" s="1">
        <f t="shared" si="5"/>
        <v>12.131649831649833</v>
      </c>
      <c r="U34" s="1">
        <v>2.5954000000000002</v>
      </c>
      <c r="V34" s="1">
        <v>3.0981999999999998</v>
      </c>
      <c r="W34" s="1">
        <v>9.3727999999999998</v>
      </c>
      <c r="X34" s="1">
        <v>10.6798</v>
      </c>
      <c r="Y34" s="1">
        <v>8.2277999999999984</v>
      </c>
      <c r="Z34" s="1">
        <v>6.6747999999999994</v>
      </c>
      <c r="AA34" s="1"/>
      <c r="AB34" s="1">
        <f t="shared" si="1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32</v>
      </c>
      <c r="C35" s="1">
        <v>317.19400000000002</v>
      </c>
      <c r="D35" s="1">
        <v>1188.7560000000001</v>
      </c>
      <c r="E35" s="1">
        <v>869.78200000000004</v>
      </c>
      <c r="F35" s="1">
        <v>525.72199999999998</v>
      </c>
      <c r="G35" s="6">
        <v>1</v>
      </c>
      <c r="H35" s="1">
        <v>50</v>
      </c>
      <c r="I35" s="1" t="s">
        <v>33</v>
      </c>
      <c r="J35" s="1">
        <v>906.24900000000002</v>
      </c>
      <c r="K35" s="1">
        <f t="shared" si="0"/>
        <v>-36.466999999999985</v>
      </c>
      <c r="L35" s="1">
        <f t="shared" si="2"/>
        <v>317.23300000000006</v>
      </c>
      <c r="M35" s="1">
        <v>552.54899999999998</v>
      </c>
      <c r="N35" s="1">
        <v>188.71152000000029</v>
      </c>
      <c r="O35" s="1">
        <f t="shared" si="3"/>
        <v>63.446600000000011</v>
      </c>
      <c r="P35" s="5"/>
      <c r="Q35" s="5"/>
      <c r="R35" s="1"/>
      <c r="S35" s="1">
        <f t="shared" si="4"/>
        <v>11.260390942934691</v>
      </c>
      <c r="T35" s="1">
        <f t="shared" si="5"/>
        <v>11.260390942934691</v>
      </c>
      <c r="U35" s="1">
        <v>87.549800000000005</v>
      </c>
      <c r="V35" s="1">
        <v>83.8476</v>
      </c>
      <c r="W35" s="1">
        <v>61.896000000000001</v>
      </c>
      <c r="X35" s="1">
        <v>65.427800000000005</v>
      </c>
      <c r="Y35" s="1">
        <v>77.504400000000004</v>
      </c>
      <c r="Z35" s="1">
        <v>75.805599999999998</v>
      </c>
      <c r="AA35" s="1"/>
      <c r="AB35" s="1">
        <f t="shared" si="1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32</v>
      </c>
      <c r="C36" s="1">
        <v>97.040999999999997</v>
      </c>
      <c r="D36" s="1">
        <v>417.62</v>
      </c>
      <c r="E36" s="1">
        <v>177.017</v>
      </c>
      <c r="F36" s="1">
        <v>317.53899999999999</v>
      </c>
      <c r="G36" s="6">
        <v>1</v>
      </c>
      <c r="H36" s="1">
        <v>50</v>
      </c>
      <c r="I36" s="1" t="s">
        <v>33</v>
      </c>
      <c r="J36" s="1">
        <v>216.9</v>
      </c>
      <c r="K36" s="1">
        <f t="shared" si="0"/>
        <v>-39.88300000000001</v>
      </c>
      <c r="L36" s="1">
        <f t="shared" si="2"/>
        <v>177.017</v>
      </c>
      <c r="M36" s="1"/>
      <c r="N36" s="1">
        <v>137.57491999999999</v>
      </c>
      <c r="O36" s="1">
        <f t="shared" si="3"/>
        <v>35.403399999999998</v>
      </c>
      <c r="P36" s="5"/>
      <c r="Q36" s="5"/>
      <c r="R36" s="1"/>
      <c r="S36" s="1">
        <f t="shared" si="4"/>
        <v>12.85509075399538</v>
      </c>
      <c r="T36" s="1">
        <f t="shared" si="5"/>
        <v>12.85509075399538</v>
      </c>
      <c r="U36" s="1">
        <v>52.172199999999997</v>
      </c>
      <c r="V36" s="1">
        <v>48.428600000000003</v>
      </c>
      <c r="W36" s="1">
        <v>35.286199999999987</v>
      </c>
      <c r="X36" s="1">
        <v>36.401800000000001</v>
      </c>
      <c r="Y36" s="1">
        <v>42.399000000000001</v>
      </c>
      <c r="Z36" s="1">
        <v>43.011000000000003</v>
      </c>
      <c r="AA36" s="1"/>
      <c r="AB36" s="1">
        <f t="shared" si="1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32</v>
      </c>
      <c r="C37" s="1">
        <v>142.173</v>
      </c>
      <c r="D37" s="1">
        <v>206.67699999999999</v>
      </c>
      <c r="E37" s="1">
        <v>130.46600000000001</v>
      </c>
      <c r="F37" s="1">
        <v>188.78899999999999</v>
      </c>
      <c r="G37" s="6">
        <v>1</v>
      </c>
      <c r="H37" s="1">
        <v>50</v>
      </c>
      <c r="I37" s="1" t="s">
        <v>33</v>
      </c>
      <c r="J37" s="1">
        <v>172.5</v>
      </c>
      <c r="K37" s="1">
        <f t="shared" si="0"/>
        <v>-42.033999999999992</v>
      </c>
      <c r="L37" s="1">
        <f t="shared" si="2"/>
        <v>130.46600000000001</v>
      </c>
      <c r="M37" s="1"/>
      <c r="N37" s="1">
        <v>105.1276</v>
      </c>
      <c r="O37" s="1">
        <f t="shared" si="3"/>
        <v>26.093200000000003</v>
      </c>
      <c r="P37" s="5"/>
      <c r="Q37" s="5"/>
      <c r="R37" s="1"/>
      <c r="S37" s="1">
        <f t="shared" si="4"/>
        <v>11.264107123695062</v>
      </c>
      <c r="T37" s="1">
        <f t="shared" si="5"/>
        <v>11.264107123695062</v>
      </c>
      <c r="U37" s="1">
        <v>34.646599999999999</v>
      </c>
      <c r="V37" s="1">
        <v>31.202200000000001</v>
      </c>
      <c r="W37" s="1">
        <v>24.028600000000001</v>
      </c>
      <c r="X37" s="1">
        <v>24.702999999999999</v>
      </c>
      <c r="Y37" s="1">
        <v>33.292400000000001</v>
      </c>
      <c r="Z37" s="1">
        <v>33.903599999999997</v>
      </c>
      <c r="AA37" s="1"/>
      <c r="AB37" s="1">
        <f t="shared" si="1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38</v>
      </c>
      <c r="C38" s="1">
        <v>642</v>
      </c>
      <c r="D38" s="1">
        <v>528</v>
      </c>
      <c r="E38" s="1">
        <v>670</v>
      </c>
      <c r="F38" s="1">
        <v>393</v>
      </c>
      <c r="G38" s="6">
        <v>0.4</v>
      </c>
      <c r="H38" s="1">
        <v>45</v>
      </c>
      <c r="I38" s="1" t="s">
        <v>33</v>
      </c>
      <c r="J38" s="1">
        <v>668</v>
      </c>
      <c r="K38" s="1">
        <f t="shared" ref="K38:K68" si="9">E38-J38</f>
        <v>2</v>
      </c>
      <c r="L38" s="1">
        <f t="shared" si="2"/>
        <v>490</v>
      </c>
      <c r="M38" s="1">
        <v>180</v>
      </c>
      <c r="N38" s="1">
        <v>322.2</v>
      </c>
      <c r="O38" s="1">
        <f t="shared" si="3"/>
        <v>98</v>
      </c>
      <c r="P38" s="5">
        <f t="shared" si="8"/>
        <v>264.79999999999995</v>
      </c>
      <c r="Q38" s="5"/>
      <c r="R38" s="1"/>
      <c r="S38" s="1">
        <f t="shared" si="4"/>
        <v>10</v>
      </c>
      <c r="T38" s="1">
        <f t="shared" si="5"/>
        <v>7.2979591836734699</v>
      </c>
      <c r="U38" s="1">
        <v>98.2</v>
      </c>
      <c r="V38" s="1">
        <v>88.4</v>
      </c>
      <c r="W38" s="1">
        <v>53.8</v>
      </c>
      <c r="X38" s="1">
        <v>68.2</v>
      </c>
      <c r="Y38" s="1">
        <v>106.2</v>
      </c>
      <c r="Z38" s="1">
        <v>98</v>
      </c>
      <c r="AA38" s="1"/>
      <c r="AB38" s="1">
        <f t="shared" ref="AB38:AB68" si="10">ROUND(P38*G38,0)</f>
        <v>106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70</v>
      </c>
      <c r="B39" s="16" t="s">
        <v>38</v>
      </c>
      <c r="C39" s="16"/>
      <c r="D39" s="16"/>
      <c r="E39" s="16"/>
      <c r="F39" s="16"/>
      <c r="G39" s="17">
        <v>0</v>
      </c>
      <c r="H39" s="16">
        <v>50</v>
      </c>
      <c r="I39" s="16" t="s">
        <v>33</v>
      </c>
      <c r="J39" s="16"/>
      <c r="K39" s="16">
        <f t="shared" si="9"/>
        <v>0</v>
      </c>
      <c r="L39" s="16">
        <f t="shared" si="2"/>
        <v>0</v>
      </c>
      <c r="M39" s="16"/>
      <c r="N39" s="16"/>
      <c r="O39" s="16">
        <f t="shared" si="3"/>
        <v>0</v>
      </c>
      <c r="P39" s="18"/>
      <c r="Q39" s="18"/>
      <c r="R39" s="16"/>
      <c r="S39" s="16" t="e">
        <f t="shared" si="4"/>
        <v>#DIV/0!</v>
      </c>
      <c r="T39" s="16" t="e">
        <f t="shared" si="5"/>
        <v>#DIV/0!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 t="s">
        <v>39</v>
      </c>
      <c r="AB39" s="16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38</v>
      </c>
      <c r="C40" s="1">
        <v>344</v>
      </c>
      <c r="D40" s="1">
        <v>802</v>
      </c>
      <c r="E40" s="1">
        <v>667</v>
      </c>
      <c r="F40" s="1">
        <v>393</v>
      </c>
      <c r="G40" s="6">
        <v>0.4</v>
      </c>
      <c r="H40" s="1">
        <v>45</v>
      </c>
      <c r="I40" s="1" t="s">
        <v>33</v>
      </c>
      <c r="J40" s="1">
        <v>660</v>
      </c>
      <c r="K40" s="1">
        <f t="shared" si="9"/>
        <v>7</v>
      </c>
      <c r="L40" s="1">
        <f t="shared" si="2"/>
        <v>487</v>
      </c>
      <c r="M40" s="1">
        <v>180</v>
      </c>
      <c r="N40" s="1">
        <v>259.59999999999991</v>
      </c>
      <c r="O40" s="1">
        <f t="shared" si="3"/>
        <v>97.4</v>
      </c>
      <c r="P40" s="5">
        <f>10*O40-N40-F40</f>
        <v>321.40000000000009</v>
      </c>
      <c r="Q40" s="5"/>
      <c r="R40" s="1"/>
      <c r="S40" s="1">
        <f t="shared" si="4"/>
        <v>10</v>
      </c>
      <c r="T40" s="1">
        <f t="shared" si="5"/>
        <v>6.7002053388090337</v>
      </c>
      <c r="U40" s="1">
        <v>93.4</v>
      </c>
      <c r="V40" s="1">
        <v>87.2</v>
      </c>
      <c r="W40" s="1">
        <v>90.2</v>
      </c>
      <c r="X40" s="1">
        <v>94.4</v>
      </c>
      <c r="Y40" s="1">
        <v>98.2</v>
      </c>
      <c r="Z40" s="1">
        <v>99.8</v>
      </c>
      <c r="AA40" s="1"/>
      <c r="AB40" s="1">
        <f t="shared" si="10"/>
        <v>129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72</v>
      </c>
      <c r="B41" s="10" t="s">
        <v>38</v>
      </c>
      <c r="C41" s="10"/>
      <c r="D41" s="10">
        <v>60</v>
      </c>
      <c r="E41" s="10">
        <v>60</v>
      </c>
      <c r="F41" s="10"/>
      <c r="G41" s="11">
        <v>0</v>
      </c>
      <c r="H41" s="10" t="e">
        <v>#N/A</v>
      </c>
      <c r="I41" s="10" t="s">
        <v>68</v>
      </c>
      <c r="J41" s="10">
        <v>60</v>
      </c>
      <c r="K41" s="10">
        <f t="shared" si="9"/>
        <v>0</v>
      </c>
      <c r="L41" s="10">
        <f t="shared" si="2"/>
        <v>0</v>
      </c>
      <c r="M41" s="10">
        <v>60</v>
      </c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/>
      <c r="AB41" s="10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73</v>
      </c>
      <c r="B42" s="16" t="s">
        <v>32</v>
      </c>
      <c r="C42" s="16"/>
      <c r="D42" s="16">
        <v>111.535</v>
      </c>
      <c r="E42" s="16">
        <v>111.535</v>
      </c>
      <c r="F42" s="16"/>
      <c r="G42" s="17">
        <v>0</v>
      </c>
      <c r="H42" s="16">
        <v>45</v>
      </c>
      <c r="I42" s="16" t="s">
        <v>33</v>
      </c>
      <c r="J42" s="16">
        <v>111.535</v>
      </c>
      <c r="K42" s="16">
        <f t="shared" si="9"/>
        <v>0</v>
      </c>
      <c r="L42" s="16">
        <f t="shared" si="2"/>
        <v>0</v>
      </c>
      <c r="M42" s="16">
        <v>111.535</v>
      </c>
      <c r="N42" s="16"/>
      <c r="O42" s="16">
        <f t="shared" si="3"/>
        <v>0</v>
      </c>
      <c r="P42" s="18"/>
      <c r="Q42" s="18"/>
      <c r="R42" s="16"/>
      <c r="S42" s="16" t="e">
        <f t="shared" si="4"/>
        <v>#DIV/0!</v>
      </c>
      <c r="T42" s="16" t="e">
        <f t="shared" si="5"/>
        <v>#DIV/0!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 t="s">
        <v>39</v>
      </c>
      <c r="AB42" s="16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74</v>
      </c>
      <c r="B43" s="16" t="s">
        <v>38</v>
      </c>
      <c r="C43" s="16"/>
      <c r="D43" s="16"/>
      <c r="E43" s="16"/>
      <c r="F43" s="16"/>
      <c r="G43" s="17">
        <v>0</v>
      </c>
      <c r="H43" s="16">
        <v>45</v>
      </c>
      <c r="I43" s="16" t="s">
        <v>33</v>
      </c>
      <c r="J43" s="16"/>
      <c r="K43" s="16">
        <f t="shared" si="9"/>
        <v>0</v>
      </c>
      <c r="L43" s="16">
        <f t="shared" si="2"/>
        <v>0</v>
      </c>
      <c r="M43" s="16"/>
      <c r="N43" s="16"/>
      <c r="O43" s="16">
        <f t="shared" si="3"/>
        <v>0</v>
      </c>
      <c r="P43" s="18"/>
      <c r="Q43" s="18"/>
      <c r="R43" s="16"/>
      <c r="S43" s="16" t="e">
        <f t="shared" si="4"/>
        <v>#DIV/0!</v>
      </c>
      <c r="T43" s="16" t="e">
        <f t="shared" si="5"/>
        <v>#DIV/0!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 t="s">
        <v>39</v>
      </c>
      <c r="AB43" s="16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75</v>
      </c>
      <c r="B44" s="16" t="s">
        <v>38</v>
      </c>
      <c r="C44" s="16"/>
      <c r="D44" s="16"/>
      <c r="E44" s="16"/>
      <c r="F44" s="16"/>
      <c r="G44" s="17">
        <v>0</v>
      </c>
      <c r="H44" s="16">
        <v>40</v>
      </c>
      <c r="I44" s="16" t="s">
        <v>33</v>
      </c>
      <c r="J44" s="16"/>
      <c r="K44" s="16">
        <f t="shared" si="9"/>
        <v>0</v>
      </c>
      <c r="L44" s="16">
        <f t="shared" si="2"/>
        <v>0</v>
      </c>
      <c r="M44" s="16"/>
      <c r="N44" s="16"/>
      <c r="O44" s="16">
        <f t="shared" si="3"/>
        <v>0</v>
      </c>
      <c r="P44" s="18"/>
      <c r="Q44" s="18"/>
      <c r="R44" s="16"/>
      <c r="S44" s="16" t="e">
        <f t="shared" si="4"/>
        <v>#DIV/0!</v>
      </c>
      <c r="T44" s="16" t="e">
        <f t="shared" si="5"/>
        <v>#DIV/0!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 t="s">
        <v>39</v>
      </c>
      <c r="AB44" s="16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32</v>
      </c>
      <c r="C45" s="1">
        <v>122.46</v>
      </c>
      <c r="D45" s="1">
        <v>303.863</v>
      </c>
      <c r="E45" s="1">
        <v>166</v>
      </c>
      <c r="F45" s="1">
        <v>218.94499999999999</v>
      </c>
      <c r="G45" s="6">
        <v>1</v>
      </c>
      <c r="H45" s="1">
        <v>40</v>
      </c>
      <c r="I45" s="1" t="s">
        <v>33</v>
      </c>
      <c r="J45" s="1">
        <v>189.935</v>
      </c>
      <c r="K45" s="1">
        <f t="shared" si="9"/>
        <v>-23.935000000000002</v>
      </c>
      <c r="L45" s="1">
        <f t="shared" si="2"/>
        <v>85.864999999999995</v>
      </c>
      <c r="M45" s="1">
        <v>80.135000000000005</v>
      </c>
      <c r="N45" s="1">
        <v>69.930200000000013</v>
      </c>
      <c r="O45" s="1">
        <f t="shared" si="3"/>
        <v>17.172999999999998</v>
      </c>
      <c r="P45" s="5"/>
      <c r="Q45" s="5"/>
      <c r="R45" s="1"/>
      <c r="S45" s="1">
        <f t="shared" si="4"/>
        <v>16.821475572119027</v>
      </c>
      <c r="T45" s="1">
        <f t="shared" si="5"/>
        <v>16.821475572119027</v>
      </c>
      <c r="U45" s="1">
        <v>31.834199999999999</v>
      </c>
      <c r="V45" s="1">
        <v>30.815799999999999</v>
      </c>
      <c r="W45" s="1">
        <v>20.258800000000001</v>
      </c>
      <c r="X45" s="1">
        <v>19.864799999999999</v>
      </c>
      <c r="Y45" s="1">
        <v>30.399799999999999</v>
      </c>
      <c r="Z45" s="1">
        <v>32.937199999999997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38</v>
      </c>
      <c r="C46" s="1">
        <v>327</v>
      </c>
      <c r="D46" s="1">
        <v>228</v>
      </c>
      <c r="E46" s="1">
        <v>231</v>
      </c>
      <c r="F46" s="1">
        <v>251</v>
      </c>
      <c r="G46" s="6">
        <v>0.4</v>
      </c>
      <c r="H46" s="1">
        <v>40</v>
      </c>
      <c r="I46" s="1" t="s">
        <v>33</v>
      </c>
      <c r="J46" s="1">
        <v>226</v>
      </c>
      <c r="K46" s="1">
        <f t="shared" si="9"/>
        <v>5</v>
      </c>
      <c r="L46" s="1">
        <f t="shared" si="2"/>
        <v>231</v>
      </c>
      <c r="M46" s="1"/>
      <c r="N46" s="1">
        <v>165.2</v>
      </c>
      <c r="O46" s="1">
        <f t="shared" si="3"/>
        <v>46.2</v>
      </c>
      <c r="P46" s="5">
        <f t="shared" ref="P45:P47" si="11">10*O46-N46-F46</f>
        <v>45.800000000000011</v>
      </c>
      <c r="Q46" s="5"/>
      <c r="R46" s="1"/>
      <c r="S46" s="1">
        <f t="shared" si="4"/>
        <v>10</v>
      </c>
      <c r="T46" s="1">
        <f t="shared" si="5"/>
        <v>9.0086580086580081</v>
      </c>
      <c r="U46" s="1">
        <v>50.4</v>
      </c>
      <c r="V46" s="1">
        <v>46.6</v>
      </c>
      <c r="W46" s="1">
        <v>48.4</v>
      </c>
      <c r="X46" s="1">
        <v>50.2</v>
      </c>
      <c r="Y46" s="1">
        <v>60.2</v>
      </c>
      <c r="Z46" s="1">
        <v>62</v>
      </c>
      <c r="AA46" s="1"/>
      <c r="AB46" s="1">
        <f t="shared" si="10"/>
        <v>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38</v>
      </c>
      <c r="C47" s="1">
        <v>353</v>
      </c>
      <c r="D47" s="1">
        <v>594</v>
      </c>
      <c r="E47" s="1">
        <v>309</v>
      </c>
      <c r="F47" s="1">
        <v>566</v>
      </c>
      <c r="G47" s="6">
        <v>0.4</v>
      </c>
      <c r="H47" s="1">
        <v>45</v>
      </c>
      <c r="I47" s="1" t="s">
        <v>33</v>
      </c>
      <c r="J47" s="1">
        <v>307</v>
      </c>
      <c r="K47" s="1">
        <f t="shared" si="9"/>
        <v>2</v>
      </c>
      <c r="L47" s="1">
        <f t="shared" si="2"/>
        <v>309</v>
      </c>
      <c r="M47" s="1"/>
      <c r="N47" s="1">
        <v>198.99999999999989</v>
      </c>
      <c r="O47" s="1">
        <f t="shared" si="3"/>
        <v>61.8</v>
      </c>
      <c r="P47" s="5"/>
      <c r="Q47" s="5"/>
      <c r="R47" s="1"/>
      <c r="S47" s="1">
        <f t="shared" si="4"/>
        <v>12.378640776699028</v>
      </c>
      <c r="T47" s="1">
        <f t="shared" si="5"/>
        <v>12.378640776699028</v>
      </c>
      <c r="U47" s="1">
        <v>67.2</v>
      </c>
      <c r="V47" s="1">
        <v>62</v>
      </c>
      <c r="W47" s="1">
        <v>57.6</v>
      </c>
      <c r="X47" s="1">
        <v>59.2</v>
      </c>
      <c r="Y47" s="1">
        <v>74.2</v>
      </c>
      <c r="Z47" s="1">
        <v>74</v>
      </c>
      <c r="AA47" s="1"/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79</v>
      </c>
      <c r="B48" s="10" t="s">
        <v>32</v>
      </c>
      <c r="C48" s="10"/>
      <c r="D48" s="10">
        <v>34.420999999999999</v>
      </c>
      <c r="E48" s="10">
        <v>34.420999999999999</v>
      </c>
      <c r="F48" s="10"/>
      <c r="G48" s="11">
        <v>0</v>
      </c>
      <c r="H48" s="10" t="e">
        <v>#N/A</v>
      </c>
      <c r="I48" s="10" t="s">
        <v>68</v>
      </c>
      <c r="J48" s="10">
        <v>34.420999999999999</v>
      </c>
      <c r="K48" s="10">
        <f t="shared" si="9"/>
        <v>0</v>
      </c>
      <c r="L48" s="10">
        <f t="shared" si="2"/>
        <v>0</v>
      </c>
      <c r="M48" s="10">
        <v>34.420999999999999</v>
      </c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/>
      <c r="AB48" s="10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80</v>
      </c>
      <c r="B49" s="16" t="s">
        <v>32</v>
      </c>
      <c r="C49" s="16"/>
      <c r="D49" s="16">
        <v>43.161000000000001</v>
      </c>
      <c r="E49" s="16">
        <v>43.161000000000001</v>
      </c>
      <c r="F49" s="16"/>
      <c r="G49" s="17">
        <v>0</v>
      </c>
      <c r="H49" s="16">
        <v>40</v>
      </c>
      <c r="I49" s="16" t="s">
        <v>33</v>
      </c>
      <c r="J49" s="16">
        <v>43.161000000000001</v>
      </c>
      <c r="K49" s="16">
        <f t="shared" si="9"/>
        <v>0</v>
      </c>
      <c r="L49" s="16">
        <f t="shared" si="2"/>
        <v>0</v>
      </c>
      <c r="M49" s="16">
        <v>43.161000000000001</v>
      </c>
      <c r="N49" s="16"/>
      <c r="O49" s="16">
        <f t="shared" si="3"/>
        <v>0</v>
      </c>
      <c r="P49" s="18"/>
      <c r="Q49" s="18"/>
      <c r="R49" s="16"/>
      <c r="S49" s="16" t="e">
        <f t="shared" si="4"/>
        <v>#DIV/0!</v>
      </c>
      <c r="T49" s="16" t="e">
        <f t="shared" si="5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 t="s">
        <v>39</v>
      </c>
      <c r="AB49" s="16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81</v>
      </c>
      <c r="B50" s="16" t="s">
        <v>38</v>
      </c>
      <c r="C50" s="16"/>
      <c r="D50" s="16"/>
      <c r="E50" s="16"/>
      <c r="F50" s="16"/>
      <c r="G50" s="17">
        <v>0</v>
      </c>
      <c r="H50" s="16">
        <v>40</v>
      </c>
      <c r="I50" s="16" t="s">
        <v>33</v>
      </c>
      <c r="J50" s="16"/>
      <c r="K50" s="16">
        <f t="shared" si="9"/>
        <v>0</v>
      </c>
      <c r="L50" s="16">
        <f t="shared" si="2"/>
        <v>0</v>
      </c>
      <c r="M50" s="16"/>
      <c r="N50" s="16"/>
      <c r="O50" s="16">
        <f t="shared" si="3"/>
        <v>0</v>
      </c>
      <c r="P50" s="18"/>
      <c r="Q50" s="18"/>
      <c r="R50" s="16"/>
      <c r="S50" s="16" t="e">
        <f t="shared" si="4"/>
        <v>#DIV/0!</v>
      </c>
      <c r="T50" s="16" t="e">
        <f t="shared" si="5"/>
        <v>#DIV/0!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 t="s">
        <v>39</v>
      </c>
      <c r="AB50" s="16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38</v>
      </c>
      <c r="C51" s="1">
        <v>278</v>
      </c>
      <c r="D51" s="1">
        <v>1056</v>
      </c>
      <c r="E51" s="1">
        <v>793</v>
      </c>
      <c r="F51" s="1">
        <v>433</v>
      </c>
      <c r="G51" s="6">
        <v>0.4</v>
      </c>
      <c r="H51" s="1">
        <v>40</v>
      </c>
      <c r="I51" s="1" t="s">
        <v>33</v>
      </c>
      <c r="J51" s="1">
        <v>810</v>
      </c>
      <c r="K51" s="1">
        <f t="shared" si="9"/>
        <v>-17</v>
      </c>
      <c r="L51" s="1">
        <f t="shared" si="2"/>
        <v>553</v>
      </c>
      <c r="M51" s="1">
        <v>240</v>
      </c>
      <c r="N51" s="1">
        <v>239.04</v>
      </c>
      <c r="O51" s="1">
        <f t="shared" si="3"/>
        <v>110.6</v>
      </c>
      <c r="P51" s="5">
        <f t="shared" ref="P51:P53" si="12">10*O51-N51-F51</f>
        <v>433.96000000000004</v>
      </c>
      <c r="Q51" s="5"/>
      <c r="R51" s="1"/>
      <c r="S51" s="1">
        <f t="shared" si="4"/>
        <v>10</v>
      </c>
      <c r="T51" s="1">
        <f t="shared" si="5"/>
        <v>6.0763110307414108</v>
      </c>
      <c r="U51" s="1">
        <v>100.6</v>
      </c>
      <c r="V51" s="1">
        <v>97.8</v>
      </c>
      <c r="W51" s="1">
        <v>99.8</v>
      </c>
      <c r="X51" s="1">
        <v>103.6</v>
      </c>
      <c r="Y51" s="1">
        <v>97</v>
      </c>
      <c r="Z51" s="1">
        <v>101</v>
      </c>
      <c r="AA51" s="1"/>
      <c r="AB51" s="1">
        <f t="shared" si="10"/>
        <v>174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32</v>
      </c>
      <c r="C52" s="1">
        <v>56.970999999999997</v>
      </c>
      <c r="D52" s="1">
        <v>291.214</v>
      </c>
      <c r="E52" s="1">
        <v>131.90700000000001</v>
      </c>
      <c r="F52" s="1">
        <v>175.85599999999999</v>
      </c>
      <c r="G52" s="6">
        <v>1</v>
      </c>
      <c r="H52" s="1">
        <v>50</v>
      </c>
      <c r="I52" s="1" t="s">
        <v>33</v>
      </c>
      <c r="J52" s="1">
        <v>140.9</v>
      </c>
      <c r="K52" s="1">
        <f t="shared" si="9"/>
        <v>-8.992999999999995</v>
      </c>
      <c r="L52" s="1">
        <f t="shared" si="2"/>
        <v>131.90700000000001</v>
      </c>
      <c r="M52" s="1"/>
      <c r="N52" s="1">
        <v>10</v>
      </c>
      <c r="O52" s="1">
        <f t="shared" si="3"/>
        <v>26.381400000000003</v>
      </c>
      <c r="P52" s="5">
        <f t="shared" si="12"/>
        <v>77.958000000000027</v>
      </c>
      <c r="Q52" s="5"/>
      <c r="R52" s="1"/>
      <c r="S52" s="1">
        <f t="shared" si="4"/>
        <v>10</v>
      </c>
      <c r="T52" s="1">
        <f t="shared" si="5"/>
        <v>7.0449634970092552</v>
      </c>
      <c r="U52" s="1">
        <v>25.869399999999999</v>
      </c>
      <c r="V52" s="1">
        <v>27.193000000000001</v>
      </c>
      <c r="W52" s="1">
        <v>23.323799999999999</v>
      </c>
      <c r="X52" s="1">
        <v>21.988199999999999</v>
      </c>
      <c r="Y52" s="1">
        <v>24.479800000000001</v>
      </c>
      <c r="Z52" s="1">
        <v>28.242599999999999</v>
      </c>
      <c r="AA52" s="1"/>
      <c r="AB52" s="1">
        <f t="shared" si="10"/>
        <v>78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32</v>
      </c>
      <c r="C53" s="1">
        <v>293.33199999999999</v>
      </c>
      <c r="D53" s="1"/>
      <c r="E53" s="1">
        <v>114.995</v>
      </c>
      <c r="F53" s="1">
        <v>146.81100000000001</v>
      </c>
      <c r="G53" s="6">
        <v>1</v>
      </c>
      <c r="H53" s="1">
        <v>50</v>
      </c>
      <c r="I53" s="1" t="s">
        <v>33</v>
      </c>
      <c r="J53" s="1">
        <v>112.75</v>
      </c>
      <c r="K53" s="1">
        <f t="shared" si="9"/>
        <v>2.2450000000000045</v>
      </c>
      <c r="L53" s="1">
        <f t="shared" si="2"/>
        <v>114.995</v>
      </c>
      <c r="M53" s="1"/>
      <c r="N53" s="1">
        <v>44.149800000000027</v>
      </c>
      <c r="O53" s="1">
        <f t="shared" si="3"/>
        <v>22.999000000000002</v>
      </c>
      <c r="P53" s="5">
        <f t="shared" si="12"/>
        <v>39.029199999999975</v>
      </c>
      <c r="Q53" s="5"/>
      <c r="R53" s="1"/>
      <c r="S53" s="1">
        <f t="shared" si="4"/>
        <v>10</v>
      </c>
      <c r="T53" s="1">
        <f t="shared" si="5"/>
        <v>8.3030044784555859</v>
      </c>
      <c r="U53" s="1">
        <v>26.003799999999998</v>
      </c>
      <c r="V53" s="1">
        <v>22.4314</v>
      </c>
      <c r="W53" s="1">
        <v>7.2964000000000002</v>
      </c>
      <c r="X53" s="1">
        <v>15.8308</v>
      </c>
      <c r="Y53" s="1">
        <v>34.837000000000003</v>
      </c>
      <c r="Z53" s="1">
        <v>29.8218</v>
      </c>
      <c r="AA53" s="1"/>
      <c r="AB53" s="1">
        <f t="shared" si="10"/>
        <v>39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85</v>
      </c>
      <c r="B54" s="10" t="s">
        <v>32</v>
      </c>
      <c r="C54" s="10">
        <v>62.381999999999998</v>
      </c>
      <c r="D54" s="10">
        <v>215.24299999999999</v>
      </c>
      <c r="E54" s="10">
        <v>70.283000000000001</v>
      </c>
      <c r="F54" s="10">
        <v>181.68899999999999</v>
      </c>
      <c r="G54" s="11">
        <v>0</v>
      </c>
      <c r="H54" s="10" t="e">
        <v>#N/A</v>
      </c>
      <c r="I54" s="10" t="s">
        <v>68</v>
      </c>
      <c r="J54" s="10">
        <v>227.49299999999999</v>
      </c>
      <c r="K54" s="10">
        <f t="shared" si="9"/>
        <v>-157.20999999999998</v>
      </c>
      <c r="L54" s="10">
        <f t="shared" si="2"/>
        <v>70.283000000000001</v>
      </c>
      <c r="M54" s="10"/>
      <c r="N54" s="10">
        <v>23.591399999999901</v>
      </c>
      <c r="O54" s="10">
        <f t="shared" si="3"/>
        <v>14.0566</v>
      </c>
      <c r="P54" s="12"/>
      <c r="Q54" s="12"/>
      <c r="R54" s="10"/>
      <c r="S54" s="10">
        <f t="shared" si="4"/>
        <v>14.603844457407902</v>
      </c>
      <c r="T54" s="10">
        <f t="shared" si="5"/>
        <v>14.603844457407902</v>
      </c>
      <c r="U54" s="10">
        <v>23.401399999999999</v>
      </c>
      <c r="V54" s="10">
        <v>24.30060000000001</v>
      </c>
      <c r="W54" s="10">
        <v>15.820399999999999</v>
      </c>
      <c r="X54" s="10">
        <v>14.901</v>
      </c>
      <c r="Y54" s="10">
        <v>19.867599999999989</v>
      </c>
      <c r="Z54" s="10">
        <v>19.773399999999999</v>
      </c>
      <c r="AA54" s="15" t="s">
        <v>118</v>
      </c>
      <c r="AB54" s="10">
        <f t="shared" si="1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32</v>
      </c>
      <c r="C55" s="1">
        <v>114.624</v>
      </c>
      <c r="D55" s="1">
        <v>1241.877</v>
      </c>
      <c r="E55" s="1">
        <v>730.654</v>
      </c>
      <c r="F55" s="1">
        <v>544.68299999999999</v>
      </c>
      <c r="G55" s="6">
        <v>1</v>
      </c>
      <c r="H55" s="1">
        <v>40</v>
      </c>
      <c r="I55" s="1" t="s">
        <v>33</v>
      </c>
      <c r="J55" s="1">
        <v>951.98199999999997</v>
      </c>
      <c r="K55" s="1">
        <f t="shared" si="9"/>
        <v>-221.32799999999997</v>
      </c>
      <c r="L55" s="1">
        <f t="shared" si="2"/>
        <v>320.22399999999999</v>
      </c>
      <c r="M55" s="1">
        <v>410.43</v>
      </c>
      <c r="N55" s="1">
        <v>110.3833199999996</v>
      </c>
      <c r="O55" s="1">
        <f t="shared" si="3"/>
        <v>64.044799999999995</v>
      </c>
      <c r="P55" s="5"/>
      <c r="Q55" s="5"/>
      <c r="R55" s="1"/>
      <c r="S55" s="1">
        <f t="shared" si="4"/>
        <v>10.228251473968216</v>
      </c>
      <c r="T55" s="1">
        <f t="shared" si="5"/>
        <v>10.228251473968216</v>
      </c>
      <c r="U55" s="1">
        <v>84.848999999999975</v>
      </c>
      <c r="V55" s="1">
        <v>85.013600000000039</v>
      </c>
      <c r="W55" s="1">
        <v>90.08420000000001</v>
      </c>
      <c r="X55" s="1">
        <v>91.635800000000017</v>
      </c>
      <c r="Y55" s="1">
        <v>79.930400000000006</v>
      </c>
      <c r="Z55" s="1">
        <v>97.48280000000004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87</v>
      </c>
      <c r="B56" s="10" t="s">
        <v>32</v>
      </c>
      <c r="C56" s="10"/>
      <c r="D56" s="10">
        <v>133.42099999999999</v>
      </c>
      <c r="E56" s="10">
        <v>45.441000000000003</v>
      </c>
      <c r="F56" s="10">
        <v>86.460999999999999</v>
      </c>
      <c r="G56" s="11">
        <v>0</v>
      </c>
      <c r="H56" s="10" t="e">
        <v>#N/A</v>
      </c>
      <c r="I56" s="10" t="s">
        <v>68</v>
      </c>
      <c r="J56" s="10">
        <v>51.4</v>
      </c>
      <c r="K56" s="10">
        <f t="shared" si="9"/>
        <v>-5.9589999999999961</v>
      </c>
      <c r="L56" s="10">
        <f t="shared" si="2"/>
        <v>45.441000000000003</v>
      </c>
      <c r="M56" s="10"/>
      <c r="N56" s="10"/>
      <c r="O56" s="10">
        <f t="shared" si="3"/>
        <v>9.0882000000000005</v>
      </c>
      <c r="P56" s="12"/>
      <c r="Q56" s="12"/>
      <c r="R56" s="10"/>
      <c r="S56" s="10">
        <f t="shared" si="4"/>
        <v>9.5135450364208527</v>
      </c>
      <c r="T56" s="10">
        <f t="shared" si="5"/>
        <v>9.5135450364208527</v>
      </c>
      <c r="U56" s="10">
        <v>-0.152</v>
      </c>
      <c r="V56" s="10">
        <v>0.30320000000000003</v>
      </c>
      <c r="W56" s="10">
        <v>11.666600000000001</v>
      </c>
      <c r="X56" s="10">
        <v>11.3634</v>
      </c>
      <c r="Y56" s="10">
        <v>11.940799999999999</v>
      </c>
      <c r="Z56" s="10">
        <v>13.2402</v>
      </c>
      <c r="AA56" s="15" t="s">
        <v>118</v>
      </c>
      <c r="AB56" s="10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88</v>
      </c>
      <c r="B57" s="16" t="s">
        <v>38</v>
      </c>
      <c r="C57" s="16"/>
      <c r="D57" s="16"/>
      <c r="E57" s="16"/>
      <c r="F57" s="16"/>
      <c r="G57" s="17">
        <v>0</v>
      </c>
      <c r="H57" s="16">
        <v>50</v>
      </c>
      <c r="I57" s="16" t="s">
        <v>33</v>
      </c>
      <c r="J57" s="16"/>
      <c r="K57" s="16">
        <f t="shared" si="9"/>
        <v>0</v>
      </c>
      <c r="L57" s="16">
        <f t="shared" si="2"/>
        <v>0</v>
      </c>
      <c r="M57" s="16"/>
      <c r="N57" s="16"/>
      <c r="O57" s="16">
        <f t="shared" si="3"/>
        <v>0</v>
      </c>
      <c r="P57" s="18"/>
      <c r="Q57" s="18"/>
      <c r="R57" s="16"/>
      <c r="S57" s="16" t="e">
        <f t="shared" si="4"/>
        <v>#DIV/0!</v>
      </c>
      <c r="T57" s="16" t="e">
        <f t="shared" si="5"/>
        <v>#DIV/0!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 t="s">
        <v>39</v>
      </c>
      <c r="AB57" s="16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32</v>
      </c>
      <c r="C58" s="1">
        <v>272.226</v>
      </c>
      <c r="D58" s="1">
        <v>229.79400000000001</v>
      </c>
      <c r="E58" s="1">
        <v>364.15</v>
      </c>
      <c r="F58" s="1">
        <v>104.889</v>
      </c>
      <c r="G58" s="6">
        <v>1</v>
      </c>
      <c r="H58" s="1">
        <v>40</v>
      </c>
      <c r="I58" s="1" t="s">
        <v>33</v>
      </c>
      <c r="J58" s="1">
        <v>357.82600000000002</v>
      </c>
      <c r="K58" s="1">
        <f t="shared" si="9"/>
        <v>6.3239999999999554</v>
      </c>
      <c r="L58" s="1">
        <f t="shared" si="2"/>
        <v>158.02399999999997</v>
      </c>
      <c r="M58" s="1">
        <v>206.126</v>
      </c>
      <c r="N58" s="1">
        <v>141.7594</v>
      </c>
      <c r="O58" s="1">
        <f t="shared" si="3"/>
        <v>31.604799999999994</v>
      </c>
      <c r="P58" s="5">
        <f t="shared" ref="P58:P60" si="13">10*O58-N58-F58</f>
        <v>69.39959999999995</v>
      </c>
      <c r="Q58" s="5"/>
      <c r="R58" s="1"/>
      <c r="S58" s="1">
        <f t="shared" si="4"/>
        <v>10</v>
      </c>
      <c r="T58" s="1">
        <f t="shared" si="5"/>
        <v>7.8041436743785759</v>
      </c>
      <c r="U58" s="1">
        <v>33.003399999999999</v>
      </c>
      <c r="V58" s="1">
        <v>25.753</v>
      </c>
      <c r="W58" s="1">
        <v>31.1798</v>
      </c>
      <c r="X58" s="1">
        <v>35.5184</v>
      </c>
      <c r="Y58" s="1">
        <v>44.914400000000008</v>
      </c>
      <c r="Z58" s="1">
        <v>43.269399999999997</v>
      </c>
      <c r="AA58" s="1"/>
      <c r="AB58" s="1">
        <f t="shared" si="10"/>
        <v>69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38</v>
      </c>
      <c r="C59" s="1">
        <v>370</v>
      </c>
      <c r="D59" s="1">
        <v>312</v>
      </c>
      <c r="E59" s="1">
        <v>352</v>
      </c>
      <c r="F59" s="1">
        <v>298</v>
      </c>
      <c r="G59" s="6">
        <v>0.4</v>
      </c>
      <c r="H59" s="1">
        <v>40</v>
      </c>
      <c r="I59" s="1" t="s">
        <v>33</v>
      </c>
      <c r="J59" s="1">
        <v>352</v>
      </c>
      <c r="K59" s="1">
        <f t="shared" si="9"/>
        <v>0</v>
      </c>
      <c r="L59" s="1">
        <f t="shared" si="2"/>
        <v>256</v>
      </c>
      <c r="M59" s="1">
        <v>96</v>
      </c>
      <c r="N59" s="1">
        <v>168.40000000000009</v>
      </c>
      <c r="O59" s="1">
        <f t="shared" si="3"/>
        <v>51.2</v>
      </c>
      <c r="P59" s="5">
        <f t="shared" si="13"/>
        <v>45.599999999999909</v>
      </c>
      <c r="Q59" s="5"/>
      <c r="R59" s="1"/>
      <c r="S59" s="1">
        <f t="shared" si="4"/>
        <v>10</v>
      </c>
      <c r="T59" s="1">
        <f t="shared" si="5"/>
        <v>9.1093750000000018</v>
      </c>
      <c r="U59" s="1">
        <v>58.4</v>
      </c>
      <c r="V59" s="1">
        <v>55</v>
      </c>
      <c r="W59" s="1">
        <v>57.4</v>
      </c>
      <c r="X59" s="1">
        <v>64</v>
      </c>
      <c r="Y59" s="1">
        <v>74</v>
      </c>
      <c r="Z59" s="1">
        <v>73.400000000000006</v>
      </c>
      <c r="AA59" s="1"/>
      <c r="AB59" s="1">
        <f t="shared" si="10"/>
        <v>18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38</v>
      </c>
      <c r="C60" s="1">
        <v>394</v>
      </c>
      <c r="D60" s="1">
        <v>384</v>
      </c>
      <c r="E60" s="1">
        <v>314</v>
      </c>
      <c r="F60" s="1">
        <v>405</v>
      </c>
      <c r="G60" s="6">
        <v>0.4</v>
      </c>
      <c r="H60" s="1">
        <v>40</v>
      </c>
      <c r="I60" s="1" t="s">
        <v>33</v>
      </c>
      <c r="J60" s="1">
        <v>317</v>
      </c>
      <c r="K60" s="1">
        <f t="shared" si="9"/>
        <v>-3</v>
      </c>
      <c r="L60" s="1">
        <f t="shared" si="2"/>
        <v>314</v>
      </c>
      <c r="M60" s="1"/>
      <c r="N60" s="1">
        <v>111.2</v>
      </c>
      <c r="O60" s="1">
        <f t="shared" si="3"/>
        <v>62.8</v>
      </c>
      <c r="P60" s="5">
        <f t="shared" si="13"/>
        <v>111.79999999999995</v>
      </c>
      <c r="Q60" s="5"/>
      <c r="R60" s="1"/>
      <c r="S60" s="1">
        <f t="shared" si="4"/>
        <v>10</v>
      </c>
      <c r="T60" s="1">
        <f t="shared" si="5"/>
        <v>8.2197452229299373</v>
      </c>
      <c r="U60" s="1">
        <v>69.2</v>
      </c>
      <c r="V60" s="1">
        <v>72</v>
      </c>
      <c r="W60" s="1">
        <v>52.6</v>
      </c>
      <c r="X60" s="1">
        <v>51.6</v>
      </c>
      <c r="Y60" s="1">
        <v>79.2</v>
      </c>
      <c r="Z60" s="1">
        <v>77.599999999999994</v>
      </c>
      <c r="AA60" s="1"/>
      <c r="AB60" s="1">
        <f t="shared" si="10"/>
        <v>45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92</v>
      </c>
      <c r="B61" s="16" t="s">
        <v>32</v>
      </c>
      <c r="C61" s="16"/>
      <c r="D61" s="16"/>
      <c r="E61" s="16"/>
      <c r="F61" s="16"/>
      <c r="G61" s="17">
        <v>0</v>
      </c>
      <c r="H61" s="16">
        <v>50</v>
      </c>
      <c r="I61" s="16" t="s">
        <v>33</v>
      </c>
      <c r="J61" s="16"/>
      <c r="K61" s="16">
        <f t="shared" si="9"/>
        <v>0</v>
      </c>
      <c r="L61" s="16">
        <f t="shared" si="2"/>
        <v>0</v>
      </c>
      <c r="M61" s="16"/>
      <c r="N61" s="16"/>
      <c r="O61" s="16">
        <f t="shared" si="3"/>
        <v>0</v>
      </c>
      <c r="P61" s="18"/>
      <c r="Q61" s="18"/>
      <c r="R61" s="16"/>
      <c r="S61" s="16" t="e">
        <f t="shared" si="4"/>
        <v>#DIV/0!</v>
      </c>
      <c r="T61" s="16" t="e">
        <f t="shared" si="5"/>
        <v>#DIV/0!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 t="s">
        <v>39</v>
      </c>
      <c r="AB61" s="16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32</v>
      </c>
      <c r="C62" s="1">
        <v>173.66399999999999</v>
      </c>
      <c r="D62" s="1">
        <v>259.01100000000002</v>
      </c>
      <c r="E62" s="1">
        <v>134.91999999999999</v>
      </c>
      <c r="F62" s="1">
        <v>250.77099999999999</v>
      </c>
      <c r="G62" s="6">
        <v>1</v>
      </c>
      <c r="H62" s="1">
        <v>50</v>
      </c>
      <c r="I62" s="1" t="s">
        <v>33</v>
      </c>
      <c r="J62" s="1">
        <v>130.55000000000001</v>
      </c>
      <c r="K62" s="1">
        <f t="shared" si="9"/>
        <v>4.3699999999999761</v>
      </c>
      <c r="L62" s="1">
        <f t="shared" si="2"/>
        <v>134.91999999999999</v>
      </c>
      <c r="M62" s="1"/>
      <c r="N62" s="1">
        <v>10</v>
      </c>
      <c r="O62" s="1">
        <f t="shared" si="3"/>
        <v>26.983999999999998</v>
      </c>
      <c r="P62" s="5">
        <f>10*O62-N62-F62</f>
        <v>9.0689999999999884</v>
      </c>
      <c r="Q62" s="5"/>
      <c r="R62" s="1"/>
      <c r="S62" s="1">
        <f t="shared" si="4"/>
        <v>9.9999999999999982</v>
      </c>
      <c r="T62" s="1">
        <f t="shared" si="5"/>
        <v>9.6639119478209299</v>
      </c>
      <c r="U62" s="1">
        <v>31.308</v>
      </c>
      <c r="V62" s="1">
        <v>34.861600000000003</v>
      </c>
      <c r="W62" s="1">
        <v>33.662799999999997</v>
      </c>
      <c r="X62" s="1">
        <v>34.968600000000002</v>
      </c>
      <c r="Y62" s="1">
        <v>33.791400000000003</v>
      </c>
      <c r="Z62" s="1">
        <v>32.6158</v>
      </c>
      <c r="AA62" s="1"/>
      <c r="AB62" s="1">
        <f t="shared" si="10"/>
        <v>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94</v>
      </c>
      <c r="B63" s="16" t="s">
        <v>32</v>
      </c>
      <c r="C63" s="16"/>
      <c r="D63" s="16"/>
      <c r="E63" s="16"/>
      <c r="F63" s="16"/>
      <c r="G63" s="17">
        <v>0</v>
      </c>
      <c r="H63" s="16">
        <v>50</v>
      </c>
      <c r="I63" s="16" t="s">
        <v>33</v>
      </c>
      <c r="J63" s="16"/>
      <c r="K63" s="16">
        <f t="shared" si="9"/>
        <v>0</v>
      </c>
      <c r="L63" s="16">
        <f t="shared" si="2"/>
        <v>0</v>
      </c>
      <c r="M63" s="16"/>
      <c r="N63" s="16"/>
      <c r="O63" s="16">
        <f t="shared" si="3"/>
        <v>0</v>
      </c>
      <c r="P63" s="18"/>
      <c r="Q63" s="18"/>
      <c r="R63" s="16"/>
      <c r="S63" s="16" t="e">
        <f t="shared" si="4"/>
        <v>#DIV/0!</v>
      </c>
      <c r="T63" s="16" t="e">
        <f t="shared" si="5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 t="s">
        <v>39</v>
      </c>
      <c r="AB63" s="16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95</v>
      </c>
      <c r="B64" s="16" t="s">
        <v>38</v>
      </c>
      <c r="C64" s="16"/>
      <c r="D64" s="16"/>
      <c r="E64" s="16"/>
      <c r="F64" s="16"/>
      <c r="G64" s="17">
        <v>0</v>
      </c>
      <c r="H64" s="16">
        <v>50</v>
      </c>
      <c r="I64" s="16" t="s">
        <v>33</v>
      </c>
      <c r="J64" s="16"/>
      <c r="K64" s="16">
        <f t="shared" si="9"/>
        <v>0</v>
      </c>
      <c r="L64" s="16">
        <f t="shared" si="2"/>
        <v>0</v>
      </c>
      <c r="M64" s="16"/>
      <c r="N64" s="16"/>
      <c r="O64" s="16">
        <f t="shared" si="3"/>
        <v>0</v>
      </c>
      <c r="P64" s="18"/>
      <c r="Q64" s="18"/>
      <c r="R64" s="16"/>
      <c r="S64" s="16" t="e">
        <f t="shared" si="4"/>
        <v>#DIV/0!</v>
      </c>
      <c r="T64" s="16" t="e">
        <f t="shared" si="5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 t="s">
        <v>39</v>
      </c>
      <c r="AB64" s="16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38</v>
      </c>
      <c r="C65" s="1">
        <v>538</v>
      </c>
      <c r="D65" s="1">
        <v>1674</v>
      </c>
      <c r="E65" s="1">
        <v>1308</v>
      </c>
      <c r="F65" s="1">
        <v>737</v>
      </c>
      <c r="G65" s="6">
        <v>0.4</v>
      </c>
      <c r="H65" s="1">
        <v>40</v>
      </c>
      <c r="I65" s="1" t="s">
        <v>33</v>
      </c>
      <c r="J65" s="1">
        <v>1305</v>
      </c>
      <c r="K65" s="1">
        <f t="shared" si="9"/>
        <v>3</v>
      </c>
      <c r="L65" s="1">
        <f t="shared" si="2"/>
        <v>588</v>
      </c>
      <c r="M65" s="1">
        <v>720</v>
      </c>
      <c r="N65" s="1">
        <v>257.79999999999973</v>
      </c>
      <c r="O65" s="1">
        <f t="shared" si="3"/>
        <v>117.6</v>
      </c>
      <c r="P65" s="5">
        <f t="shared" ref="P65:P68" si="14">10*O65-N65-F65</f>
        <v>181.20000000000027</v>
      </c>
      <c r="Q65" s="5"/>
      <c r="R65" s="1"/>
      <c r="S65" s="1">
        <f t="shared" si="4"/>
        <v>10</v>
      </c>
      <c r="T65" s="1">
        <f t="shared" si="5"/>
        <v>8.4591836734693864</v>
      </c>
      <c r="U65" s="1">
        <v>130.6</v>
      </c>
      <c r="V65" s="1">
        <v>130.19999999999999</v>
      </c>
      <c r="W65" s="1">
        <v>110.6</v>
      </c>
      <c r="X65" s="1">
        <v>116.4</v>
      </c>
      <c r="Y65" s="1">
        <v>130.80000000000001</v>
      </c>
      <c r="Z65" s="1">
        <v>136.80000000000001</v>
      </c>
      <c r="AA65" s="1"/>
      <c r="AB65" s="1">
        <f t="shared" si="10"/>
        <v>72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38</v>
      </c>
      <c r="C66" s="1">
        <v>385</v>
      </c>
      <c r="D66" s="1">
        <v>1010</v>
      </c>
      <c r="E66" s="1">
        <v>790</v>
      </c>
      <c r="F66" s="1">
        <v>483</v>
      </c>
      <c r="G66" s="6">
        <v>0.4</v>
      </c>
      <c r="H66" s="1">
        <v>40</v>
      </c>
      <c r="I66" s="1" t="s">
        <v>33</v>
      </c>
      <c r="J66" s="1">
        <v>795</v>
      </c>
      <c r="K66" s="1">
        <f t="shared" si="9"/>
        <v>-5</v>
      </c>
      <c r="L66" s="1">
        <f t="shared" si="2"/>
        <v>490</v>
      </c>
      <c r="M66" s="1">
        <v>300</v>
      </c>
      <c r="N66" s="1">
        <v>158.80000000000021</v>
      </c>
      <c r="O66" s="1">
        <f t="shared" si="3"/>
        <v>98</v>
      </c>
      <c r="P66" s="5">
        <f t="shared" si="14"/>
        <v>338.19999999999982</v>
      </c>
      <c r="Q66" s="5"/>
      <c r="R66" s="1"/>
      <c r="S66" s="1">
        <f t="shared" si="4"/>
        <v>10</v>
      </c>
      <c r="T66" s="1">
        <f t="shared" si="5"/>
        <v>6.5489795918367362</v>
      </c>
      <c r="U66" s="1">
        <v>93.4</v>
      </c>
      <c r="V66" s="1">
        <v>95.2</v>
      </c>
      <c r="W66" s="1">
        <v>100</v>
      </c>
      <c r="X66" s="1">
        <v>100.4</v>
      </c>
      <c r="Y66" s="1">
        <v>101.6</v>
      </c>
      <c r="Z66" s="1">
        <v>108</v>
      </c>
      <c r="AA66" s="1"/>
      <c r="AB66" s="1">
        <f t="shared" si="10"/>
        <v>135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32</v>
      </c>
      <c r="C67" s="1">
        <v>145.04300000000001</v>
      </c>
      <c r="D67" s="1">
        <v>573.23900000000003</v>
      </c>
      <c r="E67" s="1">
        <v>514.16099999999994</v>
      </c>
      <c r="F67" s="1">
        <v>148.333</v>
      </c>
      <c r="G67" s="6">
        <v>1</v>
      </c>
      <c r="H67" s="1">
        <v>40</v>
      </c>
      <c r="I67" s="1" t="s">
        <v>33</v>
      </c>
      <c r="J67" s="1">
        <v>509.52600000000001</v>
      </c>
      <c r="K67" s="1">
        <f t="shared" si="9"/>
        <v>4.6349999999999341</v>
      </c>
      <c r="L67" s="1">
        <f t="shared" si="2"/>
        <v>160.73499999999996</v>
      </c>
      <c r="M67" s="1">
        <v>353.42599999999999</v>
      </c>
      <c r="N67" s="1">
        <v>59.193800000000067</v>
      </c>
      <c r="O67" s="1">
        <f t="shared" si="3"/>
        <v>32.146999999999991</v>
      </c>
      <c r="P67" s="5">
        <f t="shared" si="14"/>
        <v>113.94319999999985</v>
      </c>
      <c r="Q67" s="5"/>
      <c r="R67" s="1"/>
      <c r="S67" s="1">
        <f t="shared" si="4"/>
        <v>10</v>
      </c>
      <c r="T67" s="1">
        <f t="shared" si="5"/>
        <v>6.4555572837278792</v>
      </c>
      <c r="U67" s="1">
        <v>31.3156</v>
      </c>
      <c r="V67" s="1">
        <v>30.648599999999991</v>
      </c>
      <c r="W67" s="1">
        <v>30.693400000000011</v>
      </c>
      <c r="X67" s="1">
        <v>30.54920000000001</v>
      </c>
      <c r="Y67" s="1">
        <v>33.3108</v>
      </c>
      <c r="Z67" s="1">
        <v>35.132599999999996</v>
      </c>
      <c r="AA67" s="1"/>
      <c r="AB67" s="1">
        <f t="shared" si="10"/>
        <v>114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32</v>
      </c>
      <c r="C68" s="1">
        <v>68.275000000000006</v>
      </c>
      <c r="D68" s="1">
        <v>358.62299999999999</v>
      </c>
      <c r="E68" s="1">
        <v>267.69200000000001</v>
      </c>
      <c r="F68" s="1">
        <v>125.601</v>
      </c>
      <c r="G68" s="6">
        <v>1</v>
      </c>
      <c r="H68" s="1">
        <v>40</v>
      </c>
      <c r="I68" s="1" t="s">
        <v>33</v>
      </c>
      <c r="J68" s="1">
        <v>269.86900000000003</v>
      </c>
      <c r="K68" s="1">
        <f t="shared" si="9"/>
        <v>-2.1770000000000209</v>
      </c>
      <c r="L68" s="1">
        <f t="shared" si="2"/>
        <v>141.97300000000001</v>
      </c>
      <c r="M68" s="1">
        <v>125.71899999999999</v>
      </c>
      <c r="N68" s="1"/>
      <c r="O68" s="1">
        <f t="shared" si="3"/>
        <v>28.394600000000004</v>
      </c>
      <c r="P68" s="5">
        <f t="shared" si="14"/>
        <v>158.34500000000003</v>
      </c>
      <c r="Q68" s="5"/>
      <c r="R68" s="1"/>
      <c r="S68" s="1">
        <f t="shared" si="4"/>
        <v>10</v>
      </c>
      <c r="T68" s="1">
        <f t="shared" si="5"/>
        <v>4.423411493734724</v>
      </c>
      <c r="U68" s="1">
        <v>19.651</v>
      </c>
      <c r="V68" s="1">
        <v>19.1494</v>
      </c>
      <c r="W68" s="1">
        <v>26.014599999999991</v>
      </c>
      <c r="X68" s="1">
        <v>24.220199999999998</v>
      </c>
      <c r="Y68" s="1">
        <v>22.343</v>
      </c>
      <c r="Z68" s="1">
        <v>24.125</v>
      </c>
      <c r="AA68" s="1"/>
      <c r="AB68" s="1">
        <f t="shared" si="10"/>
        <v>158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100</v>
      </c>
      <c r="B69" s="10" t="s">
        <v>32</v>
      </c>
      <c r="C69" s="10"/>
      <c r="D69" s="10">
        <v>106.649</v>
      </c>
      <c r="E69" s="10">
        <v>106.649</v>
      </c>
      <c r="F69" s="10"/>
      <c r="G69" s="11">
        <v>0</v>
      </c>
      <c r="H69" s="10" t="e">
        <v>#N/A</v>
      </c>
      <c r="I69" s="10" t="s">
        <v>68</v>
      </c>
      <c r="J69" s="10">
        <v>106.649</v>
      </c>
      <c r="K69" s="10">
        <f t="shared" ref="K69:K99" si="15">E69-J69</f>
        <v>0</v>
      </c>
      <c r="L69" s="10">
        <f t="shared" si="2"/>
        <v>0</v>
      </c>
      <c r="M69" s="10">
        <v>106.649</v>
      </c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/>
      <c r="AB69" s="10">
        <f t="shared" ref="AB69:AB101" si="16">ROUND(P69*G69,0)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101</v>
      </c>
      <c r="B70" s="16" t="s">
        <v>32</v>
      </c>
      <c r="C70" s="16"/>
      <c r="D70" s="16">
        <v>102.67100000000001</v>
      </c>
      <c r="E70" s="16">
        <v>102.67100000000001</v>
      </c>
      <c r="F70" s="16"/>
      <c r="G70" s="17">
        <v>0</v>
      </c>
      <c r="H70" s="16">
        <v>40</v>
      </c>
      <c r="I70" s="16" t="s">
        <v>33</v>
      </c>
      <c r="J70" s="16">
        <v>102.67100000000001</v>
      </c>
      <c r="K70" s="16">
        <f t="shared" si="15"/>
        <v>0</v>
      </c>
      <c r="L70" s="16">
        <f t="shared" ref="L70:L99" si="17">E70-M70</f>
        <v>0</v>
      </c>
      <c r="M70" s="16">
        <v>102.67100000000001</v>
      </c>
      <c r="N70" s="16"/>
      <c r="O70" s="16">
        <f t="shared" ref="O70:O99" si="18">L70/5</f>
        <v>0</v>
      </c>
      <c r="P70" s="18"/>
      <c r="Q70" s="18"/>
      <c r="R70" s="16"/>
      <c r="S70" s="16" t="e">
        <f t="shared" ref="S70:S101" si="19">(F70+N70+P70)/O70</f>
        <v>#DIV/0!</v>
      </c>
      <c r="T70" s="16" t="e">
        <f t="shared" ref="T70:T101" si="20">(F70+N70)/O70</f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 t="s">
        <v>39</v>
      </c>
      <c r="AB70" s="16">
        <f t="shared" si="1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102</v>
      </c>
      <c r="B71" s="10" t="s">
        <v>38</v>
      </c>
      <c r="C71" s="10"/>
      <c r="D71" s="10">
        <v>36</v>
      </c>
      <c r="E71" s="10">
        <v>36</v>
      </c>
      <c r="F71" s="10"/>
      <c r="G71" s="11">
        <v>0</v>
      </c>
      <c r="H71" s="10" t="e">
        <v>#N/A</v>
      </c>
      <c r="I71" s="10" t="s">
        <v>68</v>
      </c>
      <c r="J71" s="10">
        <v>36</v>
      </c>
      <c r="K71" s="10">
        <f t="shared" si="15"/>
        <v>0</v>
      </c>
      <c r="L71" s="10">
        <f t="shared" si="17"/>
        <v>0</v>
      </c>
      <c r="M71" s="10">
        <v>36</v>
      </c>
      <c r="N71" s="10"/>
      <c r="O71" s="10">
        <f t="shared" si="18"/>
        <v>0</v>
      </c>
      <c r="P71" s="12"/>
      <c r="Q71" s="12"/>
      <c r="R71" s="10"/>
      <c r="S71" s="10" t="e">
        <f t="shared" si="19"/>
        <v>#DIV/0!</v>
      </c>
      <c r="T71" s="10" t="e">
        <f t="shared" si="20"/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/>
      <c r="AB71" s="10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103</v>
      </c>
      <c r="B72" s="1" t="s">
        <v>32</v>
      </c>
      <c r="C72" s="1">
        <v>101.32599999999999</v>
      </c>
      <c r="D72" s="1">
        <v>120.673</v>
      </c>
      <c r="E72" s="1">
        <v>65.471000000000004</v>
      </c>
      <c r="F72" s="1">
        <v>124.57</v>
      </c>
      <c r="G72" s="6">
        <v>1</v>
      </c>
      <c r="H72" s="1">
        <v>30</v>
      </c>
      <c r="I72" s="1" t="s">
        <v>33</v>
      </c>
      <c r="J72" s="1">
        <v>82.6</v>
      </c>
      <c r="K72" s="1">
        <f t="shared" si="15"/>
        <v>-17.128999999999991</v>
      </c>
      <c r="L72" s="1">
        <f t="shared" si="17"/>
        <v>65.471000000000004</v>
      </c>
      <c r="M72" s="1"/>
      <c r="N72" s="1">
        <v>23.660599999999999</v>
      </c>
      <c r="O72" s="1">
        <f t="shared" si="18"/>
        <v>13.094200000000001</v>
      </c>
      <c r="P72" s="5"/>
      <c r="Q72" s="5"/>
      <c r="R72" s="1"/>
      <c r="S72" s="1">
        <f t="shared" si="19"/>
        <v>11.320325029402328</v>
      </c>
      <c r="T72" s="1">
        <f t="shared" si="20"/>
        <v>11.320325029402328</v>
      </c>
      <c r="U72" s="1">
        <v>17.512599999999999</v>
      </c>
      <c r="V72" s="1">
        <v>18.442599999999999</v>
      </c>
      <c r="W72" s="1">
        <v>10.7738</v>
      </c>
      <c r="X72" s="1">
        <v>8.2423999999999999</v>
      </c>
      <c r="Y72" s="1">
        <v>16.492799999999999</v>
      </c>
      <c r="Z72" s="1">
        <v>20.877800000000001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104</v>
      </c>
      <c r="B73" s="16" t="s">
        <v>38</v>
      </c>
      <c r="C73" s="16"/>
      <c r="D73" s="16"/>
      <c r="E73" s="16"/>
      <c r="F73" s="16"/>
      <c r="G73" s="17">
        <v>0</v>
      </c>
      <c r="H73" s="16">
        <v>60</v>
      </c>
      <c r="I73" s="16" t="s">
        <v>33</v>
      </c>
      <c r="J73" s="16"/>
      <c r="K73" s="16">
        <f t="shared" si="15"/>
        <v>0</v>
      </c>
      <c r="L73" s="16">
        <f t="shared" si="17"/>
        <v>0</v>
      </c>
      <c r="M73" s="16"/>
      <c r="N73" s="16"/>
      <c r="O73" s="16">
        <f t="shared" si="18"/>
        <v>0</v>
      </c>
      <c r="P73" s="18"/>
      <c r="Q73" s="18"/>
      <c r="R73" s="16"/>
      <c r="S73" s="16" t="e">
        <f t="shared" si="19"/>
        <v>#DIV/0!</v>
      </c>
      <c r="T73" s="16" t="e">
        <f t="shared" si="20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 t="s">
        <v>39</v>
      </c>
      <c r="AB73" s="16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105</v>
      </c>
      <c r="B74" s="16" t="s">
        <v>38</v>
      </c>
      <c r="C74" s="16"/>
      <c r="D74" s="16"/>
      <c r="E74" s="16"/>
      <c r="F74" s="16"/>
      <c r="G74" s="17">
        <v>0</v>
      </c>
      <c r="H74" s="16">
        <v>50</v>
      </c>
      <c r="I74" s="16" t="s">
        <v>33</v>
      </c>
      <c r="J74" s="16"/>
      <c r="K74" s="16">
        <f t="shared" si="15"/>
        <v>0</v>
      </c>
      <c r="L74" s="16">
        <f t="shared" si="17"/>
        <v>0</v>
      </c>
      <c r="M74" s="16"/>
      <c r="N74" s="16"/>
      <c r="O74" s="16">
        <f t="shared" si="18"/>
        <v>0</v>
      </c>
      <c r="P74" s="18"/>
      <c r="Q74" s="18"/>
      <c r="R74" s="16"/>
      <c r="S74" s="16" t="e">
        <f t="shared" si="19"/>
        <v>#DIV/0!</v>
      </c>
      <c r="T74" s="16" t="e">
        <f t="shared" si="20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 t="s">
        <v>39</v>
      </c>
      <c r="AB74" s="16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106</v>
      </c>
      <c r="B75" s="16" t="s">
        <v>38</v>
      </c>
      <c r="C75" s="16"/>
      <c r="D75" s="16"/>
      <c r="E75" s="16"/>
      <c r="F75" s="16"/>
      <c r="G75" s="17">
        <v>0</v>
      </c>
      <c r="H75" s="16">
        <v>50</v>
      </c>
      <c r="I75" s="16" t="s">
        <v>33</v>
      </c>
      <c r="J75" s="16"/>
      <c r="K75" s="16">
        <f t="shared" si="15"/>
        <v>0</v>
      </c>
      <c r="L75" s="16">
        <f t="shared" si="17"/>
        <v>0</v>
      </c>
      <c r="M75" s="16"/>
      <c r="N75" s="16"/>
      <c r="O75" s="16">
        <f t="shared" si="18"/>
        <v>0</v>
      </c>
      <c r="P75" s="18"/>
      <c r="Q75" s="18"/>
      <c r="R75" s="16"/>
      <c r="S75" s="16" t="e">
        <f t="shared" si="19"/>
        <v>#DIV/0!</v>
      </c>
      <c r="T75" s="16" t="e">
        <f t="shared" si="20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 t="s">
        <v>39</v>
      </c>
      <c r="AB75" s="16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107</v>
      </c>
      <c r="B76" s="16" t="s">
        <v>38</v>
      </c>
      <c r="C76" s="16"/>
      <c r="D76" s="16"/>
      <c r="E76" s="16"/>
      <c r="F76" s="16"/>
      <c r="G76" s="17">
        <v>0</v>
      </c>
      <c r="H76" s="16">
        <v>30</v>
      </c>
      <c r="I76" s="16" t="s">
        <v>33</v>
      </c>
      <c r="J76" s="16"/>
      <c r="K76" s="16">
        <f t="shared" si="15"/>
        <v>0</v>
      </c>
      <c r="L76" s="16">
        <f t="shared" si="17"/>
        <v>0</v>
      </c>
      <c r="M76" s="16"/>
      <c r="N76" s="16"/>
      <c r="O76" s="16">
        <f t="shared" si="18"/>
        <v>0</v>
      </c>
      <c r="P76" s="18"/>
      <c r="Q76" s="18"/>
      <c r="R76" s="16"/>
      <c r="S76" s="16" t="e">
        <f t="shared" si="19"/>
        <v>#DIV/0!</v>
      </c>
      <c r="T76" s="16" t="e">
        <f t="shared" si="20"/>
        <v>#DIV/0!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 t="s">
        <v>39</v>
      </c>
      <c r="AB76" s="16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108</v>
      </c>
      <c r="B77" s="16" t="s">
        <v>38</v>
      </c>
      <c r="C77" s="16"/>
      <c r="D77" s="16"/>
      <c r="E77" s="16"/>
      <c r="F77" s="16"/>
      <c r="G77" s="17">
        <v>0</v>
      </c>
      <c r="H77" s="16">
        <v>55</v>
      </c>
      <c r="I77" s="16" t="s">
        <v>33</v>
      </c>
      <c r="J77" s="16"/>
      <c r="K77" s="16">
        <f t="shared" si="15"/>
        <v>0</v>
      </c>
      <c r="L77" s="16">
        <f t="shared" si="17"/>
        <v>0</v>
      </c>
      <c r="M77" s="16"/>
      <c r="N77" s="16"/>
      <c r="O77" s="16">
        <f t="shared" si="18"/>
        <v>0</v>
      </c>
      <c r="P77" s="18"/>
      <c r="Q77" s="18"/>
      <c r="R77" s="16"/>
      <c r="S77" s="16" t="e">
        <f t="shared" si="19"/>
        <v>#DIV/0!</v>
      </c>
      <c r="T77" s="16" t="e">
        <f t="shared" si="20"/>
        <v>#DIV/0!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 t="s">
        <v>39</v>
      </c>
      <c r="AB77" s="16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109</v>
      </c>
      <c r="B78" s="16" t="s">
        <v>38</v>
      </c>
      <c r="C78" s="16"/>
      <c r="D78" s="16"/>
      <c r="E78" s="16"/>
      <c r="F78" s="16"/>
      <c r="G78" s="17">
        <v>0</v>
      </c>
      <c r="H78" s="16">
        <v>40</v>
      </c>
      <c r="I78" s="16" t="s">
        <v>33</v>
      </c>
      <c r="J78" s="16"/>
      <c r="K78" s="16">
        <f t="shared" si="15"/>
        <v>0</v>
      </c>
      <c r="L78" s="16">
        <f t="shared" si="17"/>
        <v>0</v>
      </c>
      <c r="M78" s="16"/>
      <c r="N78" s="16"/>
      <c r="O78" s="16">
        <f t="shared" si="18"/>
        <v>0</v>
      </c>
      <c r="P78" s="18"/>
      <c r="Q78" s="18"/>
      <c r="R78" s="16"/>
      <c r="S78" s="16" t="e">
        <f t="shared" si="19"/>
        <v>#DIV/0!</v>
      </c>
      <c r="T78" s="16" t="e">
        <f t="shared" si="20"/>
        <v>#DIV/0!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 t="s">
        <v>39</v>
      </c>
      <c r="AB78" s="16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110</v>
      </c>
      <c r="B79" s="16" t="s">
        <v>38</v>
      </c>
      <c r="C79" s="16"/>
      <c r="D79" s="16"/>
      <c r="E79" s="16"/>
      <c r="F79" s="16"/>
      <c r="G79" s="17">
        <v>0</v>
      </c>
      <c r="H79" s="16">
        <v>50</v>
      </c>
      <c r="I79" s="16" t="s">
        <v>33</v>
      </c>
      <c r="J79" s="16"/>
      <c r="K79" s="16">
        <f t="shared" si="15"/>
        <v>0</v>
      </c>
      <c r="L79" s="16">
        <f t="shared" si="17"/>
        <v>0</v>
      </c>
      <c r="M79" s="16"/>
      <c r="N79" s="16"/>
      <c r="O79" s="16">
        <f t="shared" si="18"/>
        <v>0</v>
      </c>
      <c r="P79" s="18"/>
      <c r="Q79" s="18"/>
      <c r="R79" s="16"/>
      <c r="S79" s="16" t="e">
        <f t="shared" si="19"/>
        <v>#DIV/0!</v>
      </c>
      <c r="T79" s="16" t="e">
        <f t="shared" si="20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 t="s">
        <v>39</v>
      </c>
      <c r="AB79" s="16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111</v>
      </c>
      <c r="B80" s="16" t="s">
        <v>38</v>
      </c>
      <c r="C80" s="16"/>
      <c r="D80" s="16"/>
      <c r="E80" s="16"/>
      <c r="F80" s="16"/>
      <c r="G80" s="17">
        <v>0</v>
      </c>
      <c r="H80" s="16">
        <v>150</v>
      </c>
      <c r="I80" s="16" t="s">
        <v>33</v>
      </c>
      <c r="J80" s="16"/>
      <c r="K80" s="16">
        <f t="shared" si="15"/>
        <v>0</v>
      </c>
      <c r="L80" s="16">
        <f t="shared" si="17"/>
        <v>0</v>
      </c>
      <c r="M80" s="16"/>
      <c r="N80" s="16"/>
      <c r="O80" s="16">
        <f t="shared" si="18"/>
        <v>0</v>
      </c>
      <c r="P80" s="18"/>
      <c r="Q80" s="18"/>
      <c r="R80" s="16"/>
      <c r="S80" s="16" t="e">
        <f t="shared" si="19"/>
        <v>#DIV/0!</v>
      </c>
      <c r="T80" s="16" t="e">
        <f t="shared" si="20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39</v>
      </c>
      <c r="AB80" s="16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112</v>
      </c>
      <c r="B81" s="1" t="s">
        <v>38</v>
      </c>
      <c r="C81" s="1">
        <v>21</v>
      </c>
      <c r="D81" s="1"/>
      <c r="E81" s="1">
        <v>20</v>
      </c>
      <c r="F81" s="1"/>
      <c r="G81" s="6">
        <v>0.06</v>
      </c>
      <c r="H81" s="1">
        <v>60</v>
      </c>
      <c r="I81" s="1" t="s">
        <v>33</v>
      </c>
      <c r="J81" s="1">
        <v>32</v>
      </c>
      <c r="K81" s="1">
        <f t="shared" si="15"/>
        <v>-12</v>
      </c>
      <c r="L81" s="1">
        <f t="shared" si="17"/>
        <v>20</v>
      </c>
      <c r="M81" s="1"/>
      <c r="N81" s="19"/>
      <c r="O81" s="1">
        <f t="shared" si="18"/>
        <v>4</v>
      </c>
      <c r="P81" s="5">
        <v>60</v>
      </c>
      <c r="Q81" s="5"/>
      <c r="R81" s="1"/>
      <c r="S81" s="1">
        <f t="shared" si="19"/>
        <v>15</v>
      </c>
      <c r="T81" s="1">
        <f t="shared" si="20"/>
        <v>0</v>
      </c>
      <c r="U81" s="1">
        <v>6.8</v>
      </c>
      <c r="V81" s="1">
        <v>7.4</v>
      </c>
      <c r="W81" s="1">
        <v>6.6</v>
      </c>
      <c r="X81" s="1">
        <v>6.4</v>
      </c>
      <c r="Y81" s="1">
        <v>6.2</v>
      </c>
      <c r="Z81" s="1">
        <v>4.8</v>
      </c>
      <c r="AA81" s="19" t="s">
        <v>113</v>
      </c>
      <c r="AB81" s="1">
        <f t="shared" si="16"/>
        <v>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38</v>
      </c>
      <c r="C82" s="1">
        <v>55</v>
      </c>
      <c r="D82" s="1"/>
      <c r="E82" s="1">
        <v>48</v>
      </c>
      <c r="F82" s="1">
        <v>3</v>
      </c>
      <c r="G82" s="6">
        <v>0.15</v>
      </c>
      <c r="H82" s="1">
        <v>60</v>
      </c>
      <c r="I82" s="1" t="s">
        <v>33</v>
      </c>
      <c r="J82" s="1">
        <v>45</v>
      </c>
      <c r="K82" s="1">
        <f t="shared" si="15"/>
        <v>3</v>
      </c>
      <c r="L82" s="1">
        <f t="shared" si="17"/>
        <v>48</v>
      </c>
      <c r="M82" s="1"/>
      <c r="N82" s="1">
        <v>18.2</v>
      </c>
      <c r="O82" s="1">
        <f t="shared" si="18"/>
        <v>9.6</v>
      </c>
      <c r="P82" s="5">
        <f>9*O82-N82-F82</f>
        <v>65.199999999999989</v>
      </c>
      <c r="Q82" s="5"/>
      <c r="R82" s="1"/>
      <c r="S82" s="1">
        <f t="shared" si="19"/>
        <v>9</v>
      </c>
      <c r="T82" s="1">
        <f t="shared" si="20"/>
        <v>2.2083333333333335</v>
      </c>
      <c r="U82" s="1">
        <v>5.2</v>
      </c>
      <c r="V82" s="1">
        <v>3.4</v>
      </c>
      <c r="W82" s="1">
        <v>3.6</v>
      </c>
      <c r="X82" s="1">
        <v>4</v>
      </c>
      <c r="Y82" s="1">
        <v>4.8</v>
      </c>
      <c r="Z82" s="1">
        <v>5</v>
      </c>
      <c r="AA82" s="1"/>
      <c r="AB82" s="1">
        <f t="shared" si="16"/>
        <v>10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115</v>
      </c>
      <c r="B83" s="1" t="s">
        <v>32</v>
      </c>
      <c r="C83" s="1">
        <v>32.896000000000001</v>
      </c>
      <c r="D83" s="1">
        <v>168.869</v>
      </c>
      <c r="E83" s="1">
        <v>57.765000000000001</v>
      </c>
      <c r="F83" s="1">
        <v>131.11000000000001</v>
      </c>
      <c r="G83" s="6">
        <v>1</v>
      </c>
      <c r="H83" s="1">
        <v>55</v>
      </c>
      <c r="I83" s="1" t="s">
        <v>33</v>
      </c>
      <c r="J83" s="1">
        <v>60.4</v>
      </c>
      <c r="K83" s="1">
        <f t="shared" si="15"/>
        <v>-2.634999999999998</v>
      </c>
      <c r="L83" s="1">
        <f t="shared" si="17"/>
        <v>57.765000000000001</v>
      </c>
      <c r="M83" s="1"/>
      <c r="N83" s="1"/>
      <c r="O83" s="1">
        <f t="shared" si="18"/>
        <v>11.553000000000001</v>
      </c>
      <c r="P83" s="5"/>
      <c r="Q83" s="5"/>
      <c r="R83" s="1"/>
      <c r="S83" s="1">
        <f t="shared" si="19"/>
        <v>11.348567471652386</v>
      </c>
      <c r="T83" s="1">
        <f t="shared" si="20"/>
        <v>11.348567471652386</v>
      </c>
      <c r="U83" s="1">
        <v>10.555199999999999</v>
      </c>
      <c r="V83" s="1">
        <v>9.2024000000000008</v>
      </c>
      <c r="W83" s="1">
        <v>14.704599999999999</v>
      </c>
      <c r="X83" s="1">
        <v>17.8338</v>
      </c>
      <c r="Y83" s="1">
        <v>8.2260000000000009</v>
      </c>
      <c r="Z83" s="1">
        <v>6.1036000000000001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116</v>
      </c>
      <c r="B84" s="1" t="s">
        <v>38</v>
      </c>
      <c r="C84" s="1">
        <v>73</v>
      </c>
      <c r="D84" s="1">
        <v>30</v>
      </c>
      <c r="E84" s="1">
        <v>29</v>
      </c>
      <c r="F84" s="1">
        <v>69</v>
      </c>
      <c r="G84" s="6">
        <v>0.4</v>
      </c>
      <c r="H84" s="1">
        <v>55</v>
      </c>
      <c r="I84" s="1" t="s">
        <v>33</v>
      </c>
      <c r="J84" s="1">
        <v>30</v>
      </c>
      <c r="K84" s="1">
        <f t="shared" si="15"/>
        <v>-1</v>
      </c>
      <c r="L84" s="1">
        <f t="shared" si="17"/>
        <v>29</v>
      </c>
      <c r="M84" s="1"/>
      <c r="N84" s="1">
        <v>24.800000000000011</v>
      </c>
      <c r="O84" s="1">
        <f t="shared" si="18"/>
        <v>5.8</v>
      </c>
      <c r="P84" s="5"/>
      <c r="Q84" s="5"/>
      <c r="R84" s="1"/>
      <c r="S84" s="1">
        <f t="shared" si="19"/>
        <v>16.172413793103452</v>
      </c>
      <c r="T84" s="1">
        <f t="shared" si="20"/>
        <v>16.172413793103452</v>
      </c>
      <c r="U84" s="1">
        <v>9.8000000000000007</v>
      </c>
      <c r="V84" s="1">
        <v>9.1999999999999993</v>
      </c>
      <c r="W84" s="1">
        <v>6</v>
      </c>
      <c r="X84" s="1">
        <v>8.1999999999999993</v>
      </c>
      <c r="Y84" s="1">
        <v>11.2</v>
      </c>
      <c r="Z84" s="1">
        <v>10.8</v>
      </c>
      <c r="AA84" s="1"/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117</v>
      </c>
      <c r="B85" s="1" t="s">
        <v>32</v>
      </c>
      <c r="C85" s="1">
        <v>43.375</v>
      </c>
      <c r="D85" s="1">
        <v>137.49199999999999</v>
      </c>
      <c r="E85" s="1">
        <v>68.483000000000004</v>
      </c>
      <c r="F85" s="1">
        <v>101.498</v>
      </c>
      <c r="G85" s="6">
        <v>1</v>
      </c>
      <c r="H85" s="1">
        <v>55</v>
      </c>
      <c r="I85" s="1" t="s">
        <v>33</v>
      </c>
      <c r="J85" s="1">
        <v>67</v>
      </c>
      <c r="K85" s="1">
        <f t="shared" si="15"/>
        <v>1.4830000000000041</v>
      </c>
      <c r="L85" s="1">
        <f t="shared" si="17"/>
        <v>68.483000000000004</v>
      </c>
      <c r="M85" s="1"/>
      <c r="N85" s="1"/>
      <c r="O85" s="1">
        <f t="shared" si="18"/>
        <v>13.6966</v>
      </c>
      <c r="P85" s="5">
        <f t="shared" ref="P81:P86" si="21">10*O85-N85-F85</f>
        <v>35.468000000000004</v>
      </c>
      <c r="Q85" s="5"/>
      <c r="R85" s="1"/>
      <c r="S85" s="1">
        <f t="shared" si="19"/>
        <v>10</v>
      </c>
      <c r="T85" s="1">
        <f t="shared" si="20"/>
        <v>7.4104522290203407</v>
      </c>
      <c r="U85" s="1">
        <v>13.535600000000001</v>
      </c>
      <c r="V85" s="1">
        <v>12.709199999999999</v>
      </c>
      <c r="W85" s="1">
        <v>17.1998</v>
      </c>
      <c r="X85" s="1">
        <v>20.2882</v>
      </c>
      <c r="Y85" s="1">
        <v>13.518800000000001</v>
      </c>
      <c r="Z85" s="1">
        <v>11.478400000000001</v>
      </c>
      <c r="AA85" s="1"/>
      <c r="AB85" s="1">
        <f t="shared" si="16"/>
        <v>35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119</v>
      </c>
      <c r="B86" s="1" t="s">
        <v>38</v>
      </c>
      <c r="C86" s="1">
        <v>27</v>
      </c>
      <c r="D86" s="1">
        <v>110</v>
      </c>
      <c r="E86" s="1">
        <v>46</v>
      </c>
      <c r="F86" s="1">
        <v>79</v>
      </c>
      <c r="G86" s="6">
        <v>0.4</v>
      </c>
      <c r="H86" s="1">
        <v>55</v>
      </c>
      <c r="I86" s="1" t="s">
        <v>33</v>
      </c>
      <c r="J86" s="1">
        <v>50</v>
      </c>
      <c r="K86" s="1">
        <f t="shared" si="15"/>
        <v>-4</v>
      </c>
      <c r="L86" s="1">
        <f t="shared" si="17"/>
        <v>46</v>
      </c>
      <c r="M86" s="1"/>
      <c r="N86" s="1">
        <v>29.400000000000009</v>
      </c>
      <c r="O86" s="1">
        <f t="shared" si="18"/>
        <v>9.1999999999999993</v>
      </c>
      <c r="P86" s="5"/>
      <c r="Q86" s="5"/>
      <c r="R86" s="1"/>
      <c r="S86" s="1">
        <f t="shared" si="19"/>
        <v>11.782608695652176</v>
      </c>
      <c r="T86" s="1">
        <f t="shared" si="20"/>
        <v>11.782608695652176</v>
      </c>
      <c r="U86" s="1">
        <v>11.4</v>
      </c>
      <c r="V86" s="1">
        <v>10.4</v>
      </c>
      <c r="W86" s="1">
        <v>10.199999999999999</v>
      </c>
      <c r="X86" s="1">
        <v>11.2</v>
      </c>
      <c r="Y86" s="1">
        <v>9</v>
      </c>
      <c r="Z86" s="1">
        <v>9.4</v>
      </c>
      <c r="AA86" s="1"/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120</v>
      </c>
      <c r="B87" s="16" t="s">
        <v>32</v>
      </c>
      <c r="C87" s="16"/>
      <c r="D87" s="16"/>
      <c r="E87" s="16"/>
      <c r="F87" s="16"/>
      <c r="G87" s="17">
        <v>0</v>
      </c>
      <c r="H87" s="16">
        <v>50</v>
      </c>
      <c r="I87" s="16" t="s">
        <v>33</v>
      </c>
      <c r="J87" s="16"/>
      <c r="K87" s="16">
        <f t="shared" si="15"/>
        <v>0</v>
      </c>
      <c r="L87" s="16">
        <f t="shared" si="17"/>
        <v>0</v>
      </c>
      <c r="M87" s="16"/>
      <c r="N87" s="16"/>
      <c r="O87" s="16">
        <f t="shared" si="18"/>
        <v>0</v>
      </c>
      <c r="P87" s="18"/>
      <c r="Q87" s="18"/>
      <c r="R87" s="16"/>
      <c r="S87" s="16" t="e">
        <f t="shared" si="19"/>
        <v>#DIV/0!</v>
      </c>
      <c r="T87" s="16" t="e">
        <f t="shared" si="20"/>
        <v>#DIV/0!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 t="s">
        <v>39</v>
      </c>
      <c r="AB87" s="16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121</v>
      </c>
      <c r="B88" s="1" t="s">
        <v>32</v>
      </c>
      <c r="C88" s="1">
        <v>108.72199999999999</v>
      </c>
      <c r="D88" s="1">
        <v>700.31</v>
      </c>
      <c r="E88" s="1">
        <v>309.358</v>
      </c>
      <c r="F88" s="1">
        <v>463.03399999999999</v>
      </c>
      <c r="G88" s="6">
        <v>1</v>
      </c>
      <c r="H88" s="1">
        <v>60</v>
      </c>
      <c r="I88" s="1" t="s">
        <v>33</v>
      </c>
      <c r="J88" s="1">
        <v>385.66</v>
      </c>
      <c r="K88" s="1">
        <f t="shared" si="15"/>
        <v>-76.302000000000021</v>
      </c>
      <c r="L88" s="1">
        <f t="shared" si="17"/>
        <v>207.59800000000001</v>
      </c>
      <c r="M88" s="1">
        <v>101.76</v>
      </c>
      <c r="N88" s="1">
        <v>111.8668</v>
      </c>
      <c r="O88" s="1">
        <f t="shared" si="18"/>
        <v>41.519600000000004</v>
      </c>
      <c r="P88" s="5"/>
      <c r="Q88" s="5"/>
      <c r="R88" s="1"/>
      <c r="S88" s="1">
        <f t="shared" si="19"/>
        <v>13.84649177737743</v>
      </c>
      <c r="T88" s="1">
        <f t="shared" si="20"/>
        <v>13.84649177737743</v>
      </c>
      <c r="U88" s="1">
        <v>64.830799999999996</v>
      </c>
      <c r="V88" s="1">
        <v>65.0608</v>
      </c>
      <c r="W88" s="1">
        <v>65.35560000000001</v>
      </c>
      <c r="X88" s="1">
        <v>53.740400000000001</v>
      </c>
      <c r="Y88" s="1">
        <v>39.673599999999993</v>
      </c>
      <c r="Z88" s="1">
        <v>52.011400000000002</v>
      </c>
      <c r="AA88" s="1"/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122</v>
      </c>
      <c r="B89" s="10" t="s">
        <v>38</v>
      </c>
      <c r="C89" s="10">
        <v>50</v>
      </c>
      <c r="D89" s="10">
        <v>72</v>
      </c>
      <c r="E89" s="10">
        <v>31</v>
      </c>
      <c r="F89" s="10">
        <v>90</v>
      </c>
      <c r="G89" s="11">
        <v>0</v>
      </c>
      <c r="H89" s="10">
        <v>40</v>
      </c>
      <c r="I89" s="10" t="s">
        <v>68</v>
      </c>
      <c r="J89" s="10">
        <v>33</v>
      </c>
      <c r="K89" s="10">
        <f t="shared" si="15"/>
        <v>-2</v>
      </c>
      <c r="L89" s="10">
        <f t="shared" si="17"/>
        <v>31</v>
      </c>
      <c r="M89" s="10"/>
      <c r="N89" s="10"/>
      <c r="O89" s="10">
        <f t="shared" si="18"/>
        <v>6.2</v>
      </c>
      <c r="P89" s="12"/>
      <c r="Q89" s="12"/>
      <c r="R89" s="10"/>
      <c r="S89" s="10">
        <f t="shared" si="19"/>
        <v>14.516129032258064</v>
      </c>
      <c r="T89" s="10">
        <f t="shared" si="20"/>
        <v>14.516129032258064</v>
      </c>
      <c r="U89" s="10">
        <v>12.8</v>
      </c>
      <c r="V89" s="10">
        <v>11.8</v>
      </c>
      <c r="W89" s="10">
        <v>6</v>
      </c>
      <c r="X89" s="10">
        <v>8.4</v>
      </c>
      <c r="Y89" s="10">
        <v>13</v>
      </c>
      <c r="Z89" s="10">
        <v>11.2</v>
      </c>
      <c r="AA89" s="10" t="s">
        <v>118</v>
      </c>
      <c r="AB89" s="10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123</v>
      </c>
      <c r="B90" s="1" t="s">
        <v>38</v>
      </c>
      <c r="C90" s="1">
        <v>84</v>
      </c>
      <c r="D90" s="1"/>
      <c r="E90" s="1">
        <v>15</v>
      </c>
      <c r="F90" s="1">
        <v>53</v>
      </c>
      <c r="G90" s="6">
        <v>0.3</v>
      </c>
      <c r="H90" s="1">
        <v>40</v>
      </c>
      <c r="I90" s="1" t="s">
        <v>33</v>
      </c>
      <c r="J90" s="1">
        <v>20</v>
      </c>
      <c r="K90" s="1">
        <f t="shared" si="15"/>
        <v>-5</v>
      </c>
      <c r="L90" s="1">
        <f t="shared" si="17"/>
        <v>15</v>
      </c>
      <c r="M90" s="1"/>
      <c r="N90" s="1"/>
      <c r="O90" s="1">
        <f t="shared" si="18"/>
        <v>3</v>
      </c>
      <c r="P90" s="5"/>
      <c r="Q90" s="5"/>
      <c r="R90" s="1"/>
      <c r="S90" s="1">
        <f t="shared" si="19"/>
        <v>17.666666666666668</v>
      </c>
      <c r="T90" s="1">
        <f t="shared" si="20"/>
        <v>17.666666666666668</v>
      </c>
      <c r="U90" s="1">
        <v>5.2</v>
      </c>
      <c r="V90" s="1">
        <v>6</v>
      </c>
      <c r="W90" s="1">
        <v>4.8</v>
      </c>
      <c r="X90" s="1">
        <v>6</v>
      </c>
      <c r="Y90" s="1">
        <v>10.6</v>
      </c>
      <c r="Z90" s="1">
        <v>10.6</v>
      </c>
      <c r="AA90" s="13" t="s">
        <v>45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124</v>
      </c>
      <c r="B91" s="1" t="s">
        <v>32</v>
      </c>
      <c r="C91" s="1">
        <v>1583.058</v>
      </c>
      <c r="D91" s="1">
        <v>3439.9380000000001</v>
      </c>
      <c r="E91" s="1">
        <v>2791.4459999999999</v>
      </c>
      <c r="F91" s="1">
        <v>1728.636</v>
      </c>
      <c r="G91" s="6">
        <v>1</v>
      </c>
      <c r="H91" s="1">
        <v>60</v>
      </c>
      <c r="I91" s="1" t="s">
        <v>33</v>
      </c>
      <c r="J91" s="1">
        <v>3765.8049999999998</v>
      </c>
      <c r="K91" s="1">
        <f t="shared" si="15"/>
        <v>-974.35899999999992</v>
      </c>
      <c r="L91" s="1">
        <f t="shared" si="17"/>
        <v>1290.626</v>
      </c>
      <c r="M91" s="1">
        <v>1500.82</v>
      </c>
      <c r="N91" s="1">
        <v>419.8864600000029</v>
      </c>
      <c r="O91" s="1">
        <f t="shared" si="18"/>
        <v>258.12520000000001</v>
      </c>
      <c r="P91" s="5">
        <f t="shared" ref="P90:P94" si="22">10*O91-N91-F91</f>
        <v>432.72953999999709</v>
      </c>
      <c r="Q91" s="5"/>
      <c r="R91" s="1"/>
      <c r="S91" s="1">
        <f t="shared" si="19"/>
        <v>10</v>
      </c>
      <c r="T91" s="1">
        <f t="shared" si="20"/>
        <v>8.3235672456621934</v>
      </c>
      <c r="U91" s="1">
        <v>277.83</v>
      </c>
      <c r="V91" s="1">
        <v>279.48860000000002</v>
      </c>
      <c r="W91" s="1">
        <v>273.47000000000003</v>
      </c>
      <c r="X91" s="1">
        <v>310.12240000000003</v>
      </c>
      <c r="Y91" s="1">
        <v>298.59820000000002</v>
      </c>
      <c r="Z91" s="1">
        <v>290.63639999999998</v>
      </c>
      <c r="AA91" s="1"/>
      <c r="AB91" s="1">
        <f t="shared" si="16"/>
        <v>433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125</v>
      </c>
      <c r="B92" s="1" t="s">
        <v>38</v>
      </c>
      <c r="C92" s="1"/>
      <c r="D92" s="1"/>
      <c r="E92" s="1">
        <v>-5</v>
      </c>
      <c r="F92" s="1"/>
      <c r="G92" s="6">
        <v>0.1</v>
      </c>
      <c r="H92" s="1">
        <v>60</v>
      </c>
      <c r="I92" s="1" t="s">
        <v>33</v>
      </c>
      <c r="J92" s="1"/>
      <c r="K92" s="1">
        <f t="shared" si="15"/>
        <v>-5</v>
      </c>
      <c r="L92" s="1">
        <f t="shared" si="17"/>
        <v>-5</v>
      </c>
      <c r="M92" s="1"/>
      <c r="N92" s="19"/>
      <c r="O92" s="1">
        <f t="shared" si="18"/>
        <v>-1</v>
      </c>
      <c r="P92" s="5">
        <v>40</v>
      </c>
      <c r="Q92" s="5"/>
      <c r="R92" s="1"/>
      <c r="S92" s="1">
        <f t="shared" si="19"/>
        <v>-40</v>
      </c>
      <c r="T92" s="1">
        <f t="shared" si="20"/>
        <v>0</v>
      </c>
      <c r="U92" s="1">
        <v>-0.8</v>
      </c>
      <c r="V92" s="1">
        <v>-0.4</v>
      </c>
      <c r="W92" s="1">
        <v>-2</v>
      </c>
      <c r="X92" s="1">
        <v>3.4</v>
      </c>
      <c r="Y92" s="1">
        <v>7</v>
      </c>
      <c r="Z92" s="1">
        <v>2.2000000000000002</v>
      </c>
      <c r="AA92" s="19" t="s">
        <v>113</v>
      </c>
      <c r="AB92" s="1">
        <f t="shared" si="16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126</v>
      </c>
      <c r="B93" s="1" t="s">
        <v>32</v>
      </c>
      <c r="C93" s="1">
        <v>1483.961</v>
      </c>
      <c r="D93" s="1">
        <v>8541.7950000000001</v>
      </c>
      <c r="E93" s="1">
        <v>7000.5190000000002</v>
      </c>
      <c r="F93" s="1">
        <v>2375.5729999999999</v>
      </c>
      <c r="G93" s="6">
        <v>1</v>
      </c>
      <c r="H93" s="1">
        <v>60</v>
      </c>
      <c r="I93" s="1" t="s">
        <v>33</v>
      </c>
      <c r="J93" s="1">
        <v>7936.7449999999999</v>
      </c>
      <c r="K93" s="1">
        <f t="shared" si="15"/>
        <v>-936.22599999999966</v>
      </c>
      <c r="L93" s="1">
        <f t="shared" si="17"/>
        <v>2125.5640000000003</v>
      </c>
      <c r="M93" s="1">
        <v>4874.9549999999999</v>
      </c>
      <c r="N93" s="1">
        <v>749.62884000000076</v>
      </c>
      <c r="O93" s="1">
        <f t="shared" si="18"/>
        <v>425.11280000000005</v>
      </c>
      <c r="P93" s="5">
        <f t="shared" si="22"/>
        <v>1125.92616</v>
      </c>
      <c r="Q93" s="5"/>
      <c r="R93" s="1"/>
      <c r="S93" s="1">
        <f t="shared" si="19"/>
        <v>10</v>
      </c>
      <c r="T93" s="1">
        <f t="shared" si="20"/>
        <v>7.3514649288377116</v>
      </c>
      <c r="U93" s="1">
        <v>417.8956</v>
      </c>
      <c r="V93" s="1">
        <v>415.95740000000012</v>
      </c>
      <c r="W93" s="1">
        <v>385.64960000000002</v>
      </c>
      <c r="X93" s="1">
        <v>420.02480000000003</v>
      </c>
      <c r="Y93" s="1">
        <v>374.73320000000001</v>
      </c>
      <c r="Z93" s="1">
        <v>386.34460000000001</v>
      </c>
      <c r="AA93" s="1"/>
      <c r="AB93" s="1">
        <f t="shared" si="16"/>
        <v>1126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32</v>
      </c>
      <c r="C94" s="1">
        <v>1790.8869999999999</v>
      </c>
      <c r="D94" s="1">
        <v>8374.268</v>
      </c>
      <c r="E94" s="1">
        <v>6921.8019999999997</v>
      </c>
      <c r="F94" s="1">
        <v>2643.5509999999999</v>
      </c>
      <c r="G94" s="6">
        <v>1</v>
      </c>
      <c r="H94" s="1">
        <v>60</v>
      </c>
      <c r="I94" s="1" t="s">
        <v>33</v>
      </c>
      <c r="J94" s="1">
        <v>9387.8349999999991</v>
      </c>
      <c r="K94" s="1">
        <f t="shared" si="15"/>
        <v>-2466.0329999999994</v>
      </c>
      <c r="L94" s="1">
        <f t="shared" si="17"/>
        <v>2045.7969999999996</v>
      </c>
      <c r="M94" s="1">
        <v>4876.0050000000001</v>
      </c>
      <c r="N94" s="1">
        <v>595.90603999999894</v>
      </c>
      <c r="O94" s="1">
        <f t="shared" si="18"/>
        <v>409.15939999999989</v>
      </c>
      <c r="P94" s="5">
        <f t="shared" si="22"/>
        <v>852.13696000000027</v>
      </c>
      <c r="Q94" s="5"/>
      <c r="R94" s="1"/>
      <c r="S94" s="1">
        <f t="shared" si="19"/>
        <v>10</v>
      </c>
      <c r="T94" s="1">
        <f t="shared" si="20"/>
        <v>7.9173472245780001</v>
      </c>
      <c r="U94" s="1">
        <v>419.44359999999989</v>
      </c>
      <c r="V94" s="1">
        <v>433.14880000000011</v>
      </c>
      <c r="W94" s="1">
        <v>439.8492</v>
      </c>
      <c r="X94" s="1">
        <v>474.96359999999987</v>
      </c>
      <c r="Y94" s="1">
        <v>434.59140000000008</v>
      </c>
      <c r="Z94" s="1">
        <v>445.36799999999982</v>
      </c>
      <c r="AA94" s="1"/>
      <c r="AB94" s="1">
        <f t="shared" si="16"/>
        <v>852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128</v>
      </c>
      <c r="B95" s="10" t="s">
        <v>38</v>
      </c>
      <c r="C95" s="10">
        <v>60</v>
      </c>
      <c r="D95" s="10"/>
      <c r="E95" s="10">
        <v>9</v>
      </c>
      <c r="F95" s="10">
        <v>51</v>
      </c>
      <c r="G95" s="11">
        <v>0</v>
      </c>
      <c r="H95" s="10">
        <v>40</v>
      </c>
      <c r="I95" s="10" t="s">
        <v>68</v>
      </c>
      <c r="J95" s="10">
        <v>9</v>
      </c>
      <c r="K95" s="10">
        <f t="shared" si="15"/>
        <v>0</v>
      </c>
      <c r="L95" s="10">
        <f t="shared" si="17"/>
        <v>9</v>
      </c>
      <c r="M95" s="10"/>
      <c r="N95" s="10"/>
      <c r="O95" s="10">
        <f t="shared" si="18"/>
        <v>1.8</v>
      </c>
      <c r="P95" s="12"/>
      <c r="Q95" s="12"/>
      <c r="R95" s="10"/>
      <c r="S95" s="10">
        <f t="shared" si="19"/>
        <v>28.333333333333332</v>
      </c>
      <c r="T95" s="10">
        <f t="shared" si="20"/>
        <v>28.333333333333332</v>
      </c>
      <c r="U95" s="10">
        <v>1.8</v>
      </c>
      <c r="V95" s="10">
        <v>2.4</v>
      </c>
      <c r="W95" s="10">
        <v>1.2</v>
      </c>
      <c r="X95" s="10">
        <v>1.2</v>
      </c>
      <c r="Y95" s="10">
        <v>1.2</v>
      </c>
      <c r="Z95" s="10">
        <v>0</v>
      </c>
      <c r="AA95" s="14" t="s">
        <v>134</v>
      </c>
      <c r="AB95" s="10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6" t="s">
        <v>129</v>
      </c>
      <c r="B96" s="16" t="s">
        <v>32</v>
      </c>
      <c r="C96" s="16"/>
      <c r="D96" s="16"/>
      <c r="E96" s="16"/>
      <c r="F96" s="16"/>
      <c r="G96" s="17">
        <v>0</v>
      </c>
      <c r="H96" s="16">
        <v>60</v>
      </c>
      <c r="I96" s="16" t="s">
        <v>33</v>
      </c>
      <c r="J96" s="16"/>
      <c r="K96" s="16">
        <f t="shared" si="15"/>
        <v>0</v>
      </c>
      <c r="L96" s="16">
        <f t="shared" si="17"/>
        <v>0</v>
      </c>
      <c r="M96" s="16"/>
      <c r="N96" s="16"/>
      <c r="O96" s="16">
        <f t="shared" si="18"/>
        <v>0</v>
      </c>
      <c r="P96" s="18"/>
      <c r="Q96" s="18"/>
      <c r="R96" s="16"/>
      <c r="S96" s="16" t="e">
        <f t="shared" si="19"/>
        <v>#DIV/0!</v>
      </c>
      <c r="T96" s="16" t="e">
        <f t="shared" si="20"/>
        <v>#DIV/0!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 t="s">
        <v>39</v>
      </c>
      <c r="AB96" s="16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0" t="s">
        <v>130</v>
      </c>
      <c r="B97" s="1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>
        <f t="shared" si="15"/>
        <v>0</v>
      </c>
      <c r="L97" s="1">
        <f t="shared" si="17"/>
        <v>0</v>
      </c>
      <c r="M97" s="1"/>
      <c r="N97" s="1">
        <v>80</v>
      </c>
      <c r="O97" s="1">
        <f t="shared" si="18"/>
        <v>0</v>
      </c>
      <c r="P97" s="5"/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131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0" t="s">
        <v>132</v>
      </c>
      <c r="B98" s="1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>
        <f t="shared" si="15"/>
        <v>0</v>
      </c>
      <c r="L98" s="1">
        <f t="shared" si="17"/>
        <v>0</v>
      </c>
      <c r="M98" s="1"/>
      <c r="N98" s="1">
        <v>50</v>
      </c>
      <c r="O98" s="1">
        <f t="shared" si="18"/>
        <v>0</v>
      </c>
      <c r="P98" s="5"/>
      <c r="Q98" s="5"/>
      <c r="R98" s="1"/>
      <c r="S98" s="1" t="e">
        <f t="shared" si="19"/>
        <v>#DIV/0!</v>
      </c>
      <c r="T98" s="1" t="e">
        <f t="shared" si="20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131</v>
      </c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0" t="s">
        <v>133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15"/>
        <v>0</v>
      </c>
      <c r="L99" s="1">
        <f t="shared" si="17"/>
        <v>0</v>
      </c>
      <c r="M99" s="1"/>
      <c r="N99" s="1">
        <v>80</v>
      </c>
      <c r="O99" s="1">
        <f t="shared" si="18"/>
        <v>0</v>
      </c>
      <c r="P99" s="5"/>
      <c r="Q99" s="5"/>
      <c r="R99" s="1"/>
      <c r="S99" s="1" t="e">
        <f t="shared" si="19"/>
        <v>#DIV/0!</v>
      </c>
      <c r="T99" s="1" t="e">
        <f t="shared" si="20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131</v>
      </c>
      <c r="AB99" s="1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38</v>
      </c>
      <c r="C100" s="1"/>
      <c r="D100" s="1"/>
      <c r="E100" s="1"/>
      <c r="F100" s="1"/>
      <c r="G100" s="6">
        <v>0.3</v>
      </c>
      <c r="H100" s="1">
        <v>40</v>
      </c>
      <c r="I100" s="1" t="s">
        <v>33</v>
      </c>
      <c r="J100" s="1"/>
      <c r="K100" s="1"/>
      <c r="L100" s="1"/>
      <c r="M100" s="1"/>
      <c r="N100" s="1"/>
      <c r="O100" s="1"/>
      <c r="P100" s="21">
        <v>20</v>
      </c>
      <c r="Q100" s="5"/>
      <c r="R100" s="1"/>
      <c r="S100" s="1" t="e">
        <f t="shared" si="19"/>
        <v>#DIV/0!</v>
      </c>
      <c r="T100" s="1" t="e">
        <f t="shared" si="20"/>
        <v>#DIV/0!</v>
      </c>
      <c r="U100" s="1">
        <v>0</v>
      </c>
      <c r="V100" s="1">
        <v>0.2</v>
      </c>
      <c r="W100" s="1">
        <v>0.2</v>
      </c>
      <c r="X100" s="1">
        <v>0.2</v>
      </c>
      <c r="Y100" s="1">
        <v>0.2</v>
      </c>
      <c r="Z100" s="1">
        <v>0.2</v>
      </c>
      <c r="AA100" s="22" t="s">
        <v>131</v>
      </c>
      <c r="AB100" s="1">
        <f t="shared" si="16"/>
        <v>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136</v>
      </c>
      <c r="B101" s="1" t="s">
        <v>38</v>
      </c>
      <c r="C101" s="1"/>
      <c r="D101" s="1"/>
      <c r="E101" s="1"/>
      <c r="F101" s="1"/>
      <c r="G101" s="6">
        <v>0.3</v>
      </c>
      <c r="H101" s="1">
        <v>40</v>
      </c>
      <c r="I101" s="1" t="s">
        <v>33</v>
      </c>
      <c r="J101" s="1"/>
      <c r="K101" s="1"/>
      <c r="L101" s="1"/>
      <c r="M101" s="1"/>
      <c r="N101" s="1"/>
      <c r="O101" s="1"/>
      <c r="P101" s="21">
        <v>20</v>
      </c>
      <c r="Q101" s="5"/>
      <c r="R101" s="1"/>
      <c r="S101" s="1" t="e">
        <f t="shared" si="19"/>
        <v>#DIV/0!</v>
      </c>
      <c r="T101" s="1" t="e">
        <f t="shared" si="20"/>
        <v>#DIV/0!</v>
      </c>
      <c r="U101" s="1">
        <v>0</v>
      </c>
      <c r="V101" s="1">
        <v>0.2</v>
      </c>
      <c r="W101" s="1">
        <v>0.2</v>
      </c>
      <c r="X101" s="1">
        <v>0.2</v>
      </c>
      <c r="Y101" s="1">
        <v>0.2</v>
      </c>
      <c r="Z101" s="1">
        <v>0.2</v>
      </c>
      <c r="AA101" s="22" t="s">
        <v>131</v>
      </c>
      <c r="AB101" s="1">
        <f t="shared" si="16"/>
        <v>6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9" xr:uid="{4EA4FB7B-D100-4B46-B2C2-530DBDA22D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2024-09-04T13:39:43Z</dcterms:created>
  <dcterms:modified xsi:type="dcterms:W3CDTF">2024-09-04T14:21:52Z</dcterms:modified>
</cp:coreProperties>
</file>