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7" i="1"/>
  <c r="X60" i="1"/>
  <c r="X61" i="1"/>
  <c r="X62" i="1"/>
  <c r="X63" i="1"/>
  <c r="X64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X58" i="1" s="1"/>
  <c r="V59" i="1"/>
  <c r="X59" i="1" s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AI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8" i="1"/>
  <c r="AB101" i="1"/>
  <c r="AB102" i="1"/>
  <c r="AB7" i="1"/>
  <c r="X73" i="1" l="1"/>
  <c r="Y73" i="1"/>
  <c r="X55" i="1"/>
  <c r="X20" i="1"/>
  <c r="Y59" i="1"/>
  <c r="X5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 s="1"/>
  <c r="Z112" i="1"/>
  <c r="Z113" i="1"/>
  <c r="Z114" i="1"/>
  <c r="Z7" i="1"/>
  <c r="AJ6" i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G6" i="1"/>
  <c r="AI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N6" i="1" l="1"/>
  <c r="M6" i="1"/>
  <c r="L6" i="1"/>
  <c r="K6" i="1"/>
  <c r="J6" i="1"/>
</calcChain>
</file>

<file path=xl/sharedStrings.xml><?xml version="1.0" encoding="utf-8"?>
<sst xmlns="http://schemas.openxmlformats.org/spreadsheetml/2006/main" count="277" uniqueCount="151">
  <si>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</si>
  <si>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</si>
  <si>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</si>
  <si>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</si>
  <si>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</si>
  <si>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</si>
  <si>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</si>
  <si>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</si>
  <si>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</si>
  <si>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</si>
  <si>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</si>
  <si>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</si>
  <si>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</si>
  <si>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</si>
  <si>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</si>
  <si>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</si>
  <si>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</si>
  <si>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</si>
  <si>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</si>
  <si>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</si>
  <si>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</si>
  <si>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</si>
  <si>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</si>
  <si>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</si>
  <si>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</si>
  <si>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</si>
  <si>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</si>
  <si>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</si>
  <si>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</si>
  <si>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</si>
  <si>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</si>
  <si>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</si>
  <si>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</si>
  <si>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</si>
  <si>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</si>
  <si>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</si>
  <si>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</si>
  <si>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</si>
  <si>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</si>
  <si>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</si>
  <si>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</si>
  <si>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</si>
  <si>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</si>
  <si>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</si>
  <si>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</si>
  <si>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</si>
  <si>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</si>
  <si>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</si>
  <si>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</si>
  <si>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</si>
  <si>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</si>
  <si>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</si>
  <si>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</si>
  <si>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</si>
  <si>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</si>
  <si>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</si>
  <si>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</si>
  <si>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</si>
  <si>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</si>
  <si>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</si>
  <si>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</si>
  <si>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</si>
  <si>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</si>
  <si>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</si>
  <si>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</si>
  <si>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</si>
  <si>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</si>
  <si>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</si>
  <si>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</si>
  <si>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</si>
  <si>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</si>
  <si>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</si>
  <si>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</si>
  <si>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</si>
  <si>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</si>
  <si>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</si>
  <si>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</si>
  <si>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</si>
  <si>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</si>
  <si>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</si>
  <si>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</si>
  <si>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</si>
  <si>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</si>
  <si>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</si>
  <si>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</si>
  <si>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</si>
  <si>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</si>
  <si>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</si>
  <si>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</si>
  <si>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</si>
  <si>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</si>
  <si>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</si>
  <si>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</si>
  <si>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</si>
  <si>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</si>
  <si>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</si>
  <si>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</si>
  <si>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</si>
  <si>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</si>
  <si>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</si>
  <si>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</si>
  <si>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</si>
  <si>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</si>
  <si>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</si>
  <si>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</si>
  <si>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</si>
  <si>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</si>
  <si>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</si>
  <si>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</si>
  <si>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</si>
  <si>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</si>
  <si>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</si>
  <si>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</si>
  <si>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</si>
  <si>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</si>
  <si>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</si>
  <si>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</si>
  <si>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</si>
  <si>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</si>
  <si>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</si>
  <si>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</si>
  <si>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</si>
  <si>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</si>
  <si>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</si>
  <si>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</si>
  <si>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</si>
  <si>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</si>
  <si>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</si>
  <si>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</si>
  <si>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</si>
  <si>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</si>
  <si>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</si>
  <si>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</si>
  <si>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</si>
  <si>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</si>
  <si>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</si>
  <si>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</si>
  <si>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</si>
  <si>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</si>
  <si>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</si>
  <si>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25а</t>
  </si>
  <si>
    <t>ат</t>
  </si>
  <si>
    <t>28,12,</t>
  </si>
  <si>
    <t>05,01,</t>
  </si>
  <si>
    <t>12,01,</t>
  </si>
  <si>
    <t>6д</t>
  </si>
  <si>
    <t>7д</t>
  </si>
  <si>
    <t>8д</t>
  </si>
  <si>
    <t>6т</t>
  </si>
  <si>
    <t>17т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</si>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</sst>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W102" sqref="W102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1" style="4" customWidth="1"/>
    <col min="20" max="21" width="6.5" style="4" bestFit="1" customWidth="1"/>
    <col min="22" max="22" width="6.6640625" style="4" bestFit="1" customWidth="1"/>
    <col min="23" max="23" width="6.5" style="4" bestFit="1" customWidth="1"/>
    <col min="24" max="24" width="5.5" style="4" customWidth="1"/>
    <col min="25" max="25" width="5.6640625" style="4" bestFit="1" customWidth="1"/>
    <col min="26" max="26" width="6.33203125" style="4" bestFit="1" customWidth="1"/>
    <col min="27" max="27" width="0.83203125" style="4" customWidth="1"/>
    <col min="28" max="28" width="6.6640625" style="4" bestFit="1" customWidth="1"/>
    <col min="29" max="29" width="6" style="4" bestFit="1" customWidth="1"/>
    <col min="30" max="33" width="6.6640625" style="4" bestFit="1" customWidth="1"/>
    <col min="34" max="34" width="8" style="4" customWidth="1"/>
    <col min="35" max="35" width="6.1640625" style="4" bestFit="1" customWidth="1"/>
    <col min="36" max="36" width="6.6640625" style="4" bestFit="1" customWidth="1"/>
    <col min="37" max="37" width="6.1640625" style="4" bestFit="1" customWidth="1"/>
    <col min="38" max="38" width="6.6640625" style="4" bestFit="1" customWidth="1"/>
    <col min="39" max="40" width="1.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9" t="s">
        <v>145</v>
      </c>
      <c r="U3" s="19" t="s">
        <v>146</v>
      </c>
      <c r="W3" s="19" t="s">
        <v>147</v>
      </c>
      <c r="AI3" s="19" t="s">
        <v>148</v>
      </c>
      <c r="AJ3" s="19" t="s">
        <v>149</v>
      </c>
      <c r="AK3" s="19" t="s">
        <v>150</v>
      </c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10" t="s">
        <v>123</v>
      </c>
      <c r="S4" s="9" t="s">
        <v>124</v>
      </c>
      <c r="T4" s="10" t="s">
        <v>123</v>
      </c>
      <c r="U4" s="10" t="s">
        <v>123</v>
      </c>
      <c r="V4" s="9" t="s">
        <v>120</v>
      </c>
      <c r="W4" s="10" t="s">
        <v>123</v>
      </c>
      <c r="X4" s="9" t="s">
        <v>125</v>
      </c>
      <c r="Y4" s="10" t="s">
        <v>126</v>
      </c>
      <c r="Z4" s="9" t="s">
        <v>127</v>
      </c>
      <c r="AA4" s="9" t="s">
        <v>128</v>
      </c>
      <c r="AB4" s="9" t="s">
        <v>129</v>
      </c>
      <c r="AC4" s="9" t="s">
        <v>130</v>
      </c>
      <c r="AD4" s="9" t="s">
        <v>120</v>
      </c>
      <c r="AE4" s="9" t="s">
        <v>120</v>
      </c>
      <c r="AF4" s="9" t="s">
        <v>120</v>
      </c>
      <c r="AG4" s="9" t="s">
        <v>131</v>
      </c>
      <c r="AH4" s="9" t="s">
        <v>132</v>
      </c>
      <c r="AI4" s="10" t="s">
        <v>133</v>
      </c>
      <c r="AJ4" s="10" t="s">
        <v>133</v>
      </c>
      <c r="AK4" s="10" t="s">
        <v>133</v>
      </c>
      <c r="AL4" s="10" t="s">
        <v>133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14" t="s">
        <v>140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144</v>
      </c>
      <c r="AG5" s="14" t="s">
        <v>134</v>
      </c>
      <c r="AI5" s="14" t="s">
        <v>137</v>
      </c>
      <c r="AJ5" s="14" t="s">
        <v>138</v>
      </c>
      <c r="AK5" s="14" t="s">
        <v>139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W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25374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8350</v>
      </c>
      <c r="U6" s="11">
        <f t="shared" si="0"/>
        <v>26330</v>
      </c>
      <c r="V6" s="11">
        <f t="shared" si="0"/>
        <v>22118.245200000008</v>
      </c>
      <c r="W6" s="11">
        <f t="shared" si="0"/>
        <v>7310</v>
      </c>
      <c r="Z6" s="11">
        <f t="shared" ref="Z6" si="1">SUM(Z7:Z125)</f>
        <v>3407.03</v>
      </c>
      <c r="AA6" s="11">
        <f t="shared" ref="AA6" si="2">SUM(AA7:AA125)</f>
        <v>0</v>
      </c>
      <c r="AB6" s="11">
        <f t="shared" ref="AB6" si="3">SUM(AB7:AB125)</f>
        <v>24819.417000000001</v>
      </c>
      <c r="AC6" s="11">
        <f t="shared" ref="AC6" si="4">SUM(AC7:AC125)</f>
        <v>3096</v>
      </c>
      <c r="AD6" s="11">
        <f t="shared" ref="AD6" si="5">SUM(AD7:AD125)</f>
        <v>28430.536599999996</v>
      </c>
      <c r="AE6" s="11">
        <f t="shared" ref="AE6" si="6">SUM(AE7:AE125)</f>
        <v>18659.840749999996</v>
      </c>
      <c r="AF6" s="11">
        <f t="shared" ref="AF6" si="7">SUM(AF7:AF125)</f>
        <v>18706.743000000002</v>
      </c>
      <c r="AG6" s="11">
        <f t="shared" ref="AG6" si="8">SUM(AG7:AG125)</f>
        <v>48070.661000000007</v>
      </c>
      <c r="AI6" s="11">
        <f t="shared" ref="AI6" si="9">SUM(AI7:AI125)</f>
        <v>5551.1</v>
      </c>
      <c r="AJ6" s="11">
        <f t="shared" ref="AJ6" si="10">SUM(AJ7:AJ125)</f>
        <v>17047.400000000001</v>
      </c>
      <c r="AK6" s="11">
        <f t="shared" ref="AK6" si="11">SUM(AK7:AK125)</f>
        <v>4792.5</v>
      </c>
      <c r="AL6" s="11">
        <f t="shared" ref="AL6" si="12">SUM(AL7:AL125)</f>
        <v>17489.849999999999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>
        <v>0</v>
      </c>
      <c r="P7" s="12"/>
      <c r="Q7" s="12"/>
      <c r="R7" s="12"/>
      <c r="S7" s="12"/>
      <c r="T7" s="15"/>
      <c r="U7" s="15"/>
      <c r="V7" s="12">
        <f>(E7-Z7-AB7-AC7)/5</f>
        <v>10.504999999999999</v>
      </c>
      <c r="W7" s="15"/>
      <c r="X7" s="16">
        <f>(F7+L7+M7+N7+T7+U7+W7)/V7</f>
        <v>10.267206092336984</v>
      </c>
      <c r="Y7" s="12">
        <f>F7/V7</f>
        <v>8.3633507853403142</v>
      </c>
      <c r="Z7" s="12">
        <f>VLOOKUP(A:A,[1]TDSheet!$A:$Z,26,0)</f>
        <v>0</v>
      </c>
      <c r="AA7" s="12"/>
      <c r="AB7" s="12">
        <f>VLOOKUP(A:A,[3]TDSheet!$A:$D,4,0)</f>
        <v>33.71</v>
      </c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VLOOKUP(A:A,[4]TDSheet!$A:$D,4,0)</f>
        <v>45.393999999999998</v>
      </c>
      <c r="AH7" s="12">
        <f>VLOOKUP(A:A,[1]TDSheet!$A:$AH,34,0)</f>
        <v>0</v>
      </c>
      <c r="AI7" s="12">
        <f>T7*H7</f>
        <v>0</v>
      </c>
      <c r="AJ7" s="12">
        <f>U7*H7</f>
        <v>0</v>
      </c>
      <c r="AK7" s="12">
        <f>W7*H7</f>
        <v>0</v>
      </c>
      <c r="AL7" s="12">
        <f>O7*H7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133</v>
      </c>
      <c r="P8" s="12"/>
      <c r="Q8" s="12"/>
      <c r="R8" s="12"/>
      <c r="S8" s="12"/>
      <c r="T8" s="15">
        <v>100</v>
      </c>
      <c r="U8" s="15">
        <v>300</v>
      </c>
      <c r="V8" s="12">
        <f t="shared" ref="V8:V71" si="14">(E8-Z8-AB8-AC8)/5</f>
        <v>220.25979999999998</v>
      </c>
      <c r="W8" s="15">
        <v>80</v>
      </c>
      <c r="X8" s="16">
        <f t="shared" ref="X8:X71" si="15">(F8+L8+M8+N8+T8+U8+W8)/V8</f>
        <v>7.9994215921380123</v>
      </c>
      <c r="Y8" s="12">
        <f t="shared" ref="Y8:Y71" si="16">F8/V8</f>
        <v>2.7783145176741288</v>
      </c>
      <c r="Z8" s="12">
        <f>VLOOKUP(A:A,[1]TDSheet!$A:$Z,26,0)</f>
        <v>103.872</v>
      </c>
      <c r="AA8" s="12"/>
      <c r="AB8" s="12">
        <f>VLOOKUP(A:A,[3]TDSheet!$A:$D,4,0)</f>
        <v>114.735</v>
      </c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VLOOKUP(A:A,[4]TDSheet!$A:$D,4,0)</f>
        <v>367.39800000000002</v>
      </c>
      <c r="AH8" s="12" t="str">
        <f>VLOOKUP(A:A,[1]TDSheet!$A:$AH,34,0)</f>
        <v>кф2,5ларин</v>
      </c>
      <c r="AI8" s="12">
        <f t="shared" ref="AI8:AI71" si="17">T8*H8</f>
        <v>100</v>
      </c>
      <c r="AJ8" s="12">
        <f t="shared" ref="AJ8:AJ71" si="18">U8*H8</f>
        <v>300</v>
      </c>
      <c r="AK8" s="12">
        <f t="shared" ref="AK8:AK71" si="19">W8*H8</f>
        <v>80</v>
      </c>
      <c r="AL8" s="12">
        <f t="shared" ref="AL8:AL71" si="20">O8*H8</f>
        <v>133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240</v>
      </c>
      <c r="P9" s="12"/>
      <c r="Q9" s="12"/>
      <c r="R9" s="12"/>
      <c r="S9" s="12"/>
      <c r="T9" s="15">
        <v>150</v>
      </c>
      <c r="U9" s="15">
        <v>160</v>
      </c>
      <c r="V9" s="12">
        <f t="shared" si="14"/>
        <v>111.59759999999999</v>
      </c>
      <c r="W9" s="15">
        <v>50</v>
      </c>
      <c r="X9" s="16">
        <f t="shared" si="15"/>
        <v>7.9657358222757484</v>
      </c>
      <c r="Y9" s="12">
        <f t="shared" si="16"/>
        <v>1.3347688480755859</v>
      </c>
      <c r="Z9" s="12">
        <f>VLOOKUP(A:A,[1]TDSheet!$A:$Z,26,0)</f>
        <v>0</v>
      </c>
      <c r="AA9" s="12"/>
      <c r="AB9" s="12">
        <f>VLOOKUP(A:A,[3]TDSheet!$A:$D,4,0)</f>
        <v>248.12</v>
      </c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VLOOKUP(A:A,[4]TDSheet!$A:$D,4,0)</f>
        <v>394.05099999999999</v>
      </c>
      <c r="AH9" s="12" t="e">
        <f>VLOOKUP(A:A,[1]TDSheet!$A:$AH,34,0)</f>
        <v>#N/A</v>
      </c>
      <c r="AI9" s="12">
        <f t="shared" si="17"/>
        <v>150</v>
      </c>
      <c r="AJ9" s="12">
        <f t="shared" si="18"/>
        <v>160</v>
      </c>
      <c r="AK9" s="12">
        <f t="shared" si="19"/>
        <v>50</v>
      </c>
      <c r="AL9" s="12">
        <f t="shared" si="20"/>
        <v>240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350</v>
      </c>
      <c r="P10" s="12"/>
      <c r="Q10" s="12"/>
      <c r="R10" s="12"/>
      <c r="S10" s="12"/>
      <c r="T10" s="15">
        <v>250</v>
      </c>
      <c r="U10" s="15">
        <v>600</v>
      </c>
      <c r="V10" s="12">
        <f t="shared" si="14"/>
        <v>392.5702</v>
      </c>
      <c r="W10" s="15">
        <v>150</v>
      </c>
      <c r="X10" s="16">
        <f t="shared" si="15"/>
        <v>7.9784329019370297</v>
      </c>
      <c r="Y10" s="12">
        <f t="shared" si="16"/>
        <v>0.64216540124543331</v>
      </c>
      <c r="Z10" s="12">
        <f>VLOOKUP(A:A,[1]TDSheet!$A:$Z,26,0)</f>
        <v>0</v>
      </c>
      <c r="AA10" s="12"/>
      <c r="AB10" s="12">
        <f>VLOOKUP(A:A,[3]TDSheet!$A:$D,4,0)</f>
        <v>308.25200000000001</v>
      </c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VLOOKUP(A:A,[4]TDSheet!$A:$D,4,0)</f>
        <v>824.07</v>
      </c>
      <c r="AH10" s="12" t="str">
        <f>VLOOKUP(A:A,[1]TDSheet!$A:$AH,34,0)</f>
        <v>проддек</v>
      </c>
      <c r="AI10" s="12">
        <f t="shared" si="17"/>
        <v>250</v>
      </c>
      <c r="AJ10" s="12">
        <f t="shared" si="18"/>
        <v>600</v>
      </c>
      <c r="AK10" s="12">
        <f t="shared" si="19"/>
        <v>150</v>
      </c>
      <c r="AL10" s="12">
        <f t="shared" si="20"/>
        <v>350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90</v>
      </c>
      <c r="P11" s="12"/>
      <c r="Q11" s="12"/>
      <c r="R11" s="12"/>
      <c r="S11" s="12"/>
      <c r="T11" s="15">
        <v>40</v>
      </c>
      <c r="U11" s="15">
        <v>50</v>
      </c>
      <c r="V11" s="12">
        <f t="shared" si="14"/>
        <v>35.888599999999997</v>
      </c>
      <c r="W11" s="15"/>
      <c r="X11" s="16">
        <f t="shared" si="15"/>
        <v>7.577002167819308</v>
      </c>
      <c r="Y11" s="12">
        <f t="shared" si="16"/>
        <v>1.7255618775878692</v>
      </c>
      <c r="Z11" s="12">
        <f>VLOOKUP(A:A,[1]TDSheet!$A:$Z,26,0)</f>
        <v>108.28</v>
      </c>
      <c r="AA11" s="12"/>
      <c r="AB11" s="12">
        <f>VLOOKUP(A:A,[3]TDSheet!$A:$D,4,0)</f>
        <v>75.811000000000007</v>
      </c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VLOOKUP(A:A,[4]TDSheet!$A:$D,4,0)</f>
        <v>120.032</v>
      </c>
      <c r="AH11" s="12" t="e">
        <f>VLOOKUP(A:A,[1]TDSheet!$A:$AH,34,0)</f>
        <v>#N/A</v>
      </c>
      <c r="AI11" s="12">
        <f t="shared" si="17"/>
        <v>40</v>
      </c>
      <c r="AJ11" s="12">
        <f t="shared" si="18"/>
        <v>50</v>
      </c>
      <c r="AK11" s="12">
        <f t="shared" si="19"/>
        <v>0</v>
      </c>
      <c r="AL11" s="12">
        <f t="shared" si="20"/>
        <v>90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>
        <v>96</v>
      </c>
      <c r="P12" s="12"/>
      <c r="Q12" s="12"/>
      <c r="R12" s="12"/>
      <c r="S12" s="12"/>
      <c r="T12" s="15"/>
      <c r="U12" s="15">
        <v>40</v>
      </c>
      <c r="V12" s="12">
        <f t="shared" si="14"/>
        <v>36.799999999999997</v>
      </c>
      <c r="W12" s="15"/>
      <c r="X12" s="16">
        <f t="shared" si="15"/>
        <v>7.6902173913043486</v>
      </c>
      <c r="Y12" s="12">
        <f t="shared" si="16"/>
        <v>3.3423913043478262</v>
      </c>
      <c r="Z12" s="12">
        <f>VLOOKUP(A:A,[1]TDSheet!$A:$Z,26,0)</f>
        <v>0</v>
      </c>
      <c r="AA12" s="12"/>
      <c r="AB12" s="12">
        <f>VLOOKUP(A:A,[3]TDSheet!$A:$D,4,0)</f>
        <v>114</v>
      </c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VLOOKUP(A:A,[4]TDSheet!$A:$D,4,0)</f>
        <v>143</v>
      </c>
      <c r="AH12" s="12">
        <f>VLOOKUP(A:A,[1]TDSheet!$A:$AH,34,0)</f>
        <v>0</v>
      </c>
      <c r="AI12" s="12">
        <f t="shared" si="17"/>
        <v>0</v>
      </c>
      <c r="AJ12" s="12">
        <f t="shared" si="18"/>
        <v>20</v>
      </c>
      <c r="AK12" s="12">
        <f t="shared" si="19"/>
        <v>0</v>
      </c>
      <c r="AL12" s="12">
        <f t="shared" si="20"/>
        <v>48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>
        <v>190</v>
      </c>
      <c r="P13" s="12"/>
      <c r="Q13" s="12"/>
      <c r="R13" s="12"/>
      <c r="S13" s="12"/>
      <c r="T13" s="15"/>
      <c r="U13" s="15">
        <v>300</v>
      </c>
      <c r="V13" s="12">
        <f t="shared" si="14"/>
        <v>243.8</v>
      </c>
      <c r="W13" s="15">
        <v>100</v>
      </c>
      <c r="X13" s="16">
        <f t="shared" si="15"/>
        <v>7.9983593109105824</v>
      </c>
      <c r="Y13" s="12">
        <f t="shared" si="16"/>
        <v>2.8712059064807218</v>
      </c>
      <c r="Z13" s="12">
        <f>VLOOKUP(A:A,[1]TDSheet!$A:$Z,26,0)</f>
        <v>0</v>
      </c>
      <c r="AA13" s="12"/>
      <c r="AB13" s="12">
        <f>VLOOKUP(A:A,[3]TDSheet!$A:$D,4,0)</f>
        <v>480</v>
      </c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VLOOKUP(A:A,[4]TDSheet!$A:$D,4,0)</f>
        <v>742</v>
      </c>
      <c r="AH13" s="12" t="str">
        <f>VLOOKUP(A:A,[1]TDSheet!$A:$AH,34,0)</f>
        <v>?????</v>
      </c>
      <c r="AI13" s="12">
        <f t="shared" si="17"/>
        <v>0</v>
      </c>
      <c r="AJ13" s="12">
        <f t="shared" si="18"/>
        <v>120</v>
      </c>
      <c r="AK13" s="12">
        <f t="shared" si="19"/>
        <v>40</v>
      </c>
      <c r="AL13" s="12">
        <f t="shared" si="20"/>
        <v>76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260</v>
      </c>
      <c r="P14" s="12"/>
      <c r="Q14" s="12"/>
      <c r="R14" s="12"/>
      <c r="S14" s="12"/>
      <c r="T14" s="15">
        <v>500</v>
      </c>
      <c r="U14" s="15">
        <v>800</v>
      </c>
      <c r="V14" s="12">
        <f t="shared" si="14"/>
        <v>626</v>
      </c>
      <c r="W14" s="15">
        <v>300</v>
      </c>
      <c r="X14" s="16">
        <f t="shared" si="15"/>
        <v>8.7667731629392964</v>
      </c>
      <c r="Y14" s="12">
        <f t="shared" si="16"/>
        <v>3.1757188498402558</v>
      </c>
      <c r="Z14" s="12">
        <f>VLOOKUP(A:A,[1]TDSheet!$A:$Z,26,0)</f>
        <v>0</v>
      </c>
      <c r="AA14" s="12"/>
      <c r="AB14" s="12">
        <f>VLOOKUP(A:A,[3]TDSheet!$A:$D,4,0)</f>
        <v>150</v>
      </c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VLOOKUP(A:A,[4]TDSheet!$A:$D,4,0)</f>
        <v>985</v>
      </c>
      <c r="AH14" s="12" t="str">
        <f>VLOOKUP(A:A,[1]TDSheet!$A:$AH,34,0)</f>
        <v>декак</v>
      </c>
      <c r="AI14" s="12">
        <f t="shared" si="17"/>
        <v>225</v>
      </c>
      <c r="AJ14" s="12">
        <f t="shared" si="18"/>
        <v>360</v>
      </c>
      <c r="AK14" s="12">
        <f t="shared" si="19"/>
        <v>135</v>
      </c>
      <c r="AL14" s="12">
        <f t="shared" si="20"/>
        <v>117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260</v>
      </c>
      <c r="P15" s="12"/>
      <c r="Q15" s="12"/>
      <c r="R15" s="12"/>
      <c r="S15" s="12"/>
      <c r="T15" s="15">
        <v>500</v>
      </c>
      <c r="U15" s="15">
        <v>1100</v>
      </c>
      <c r="V15" s="12">
        <f t="shared" si="14"/>
        <v>786</v>
      </c>
      <c r="W15" s="15">
        <v>500</v>
      </c>
      <c r="X15" s="16">
        <f t="shared" si="15"/>
        <v>8.236641221374045</v>
      </c>
      <c r="Y15" s="12">
        <f t="shared" si="16"/>
        <v>2.6386768447837152</v>
      </c>
      <c r="Z15" s="12">
        <f>VLOOKUP(A:A,[1]TDSheet!$A:$Z,26,0)</f>
        <v>0</v>
      </c>
      <c r="AA15" s="12"/>
      <c r="AB15" s="12">
        <f>VLOOKUP(A:A,[3]TDSheet!$A:$D,4,0)</f>
        <v>150</v>
      </c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VLOOKUP(A:A,[4]TDSheet!$A:$D,4,0)</f>
        <v>1098</v>
      </c>
      <c r="AH15" s="12" t="str">
        <f>VLOOKUP(A:A,[1]TDSheet!$A:$AH,34,0)</f>
        <v>оконч</v>
      </c>
      <c r="AI15" s="12">
        <f t="shared" si="17"/>
        <v>225</v>
      </c>
      <c r="AJ15" s="12">
        <f t="shared" si="18"/>
        <v>495</v>
      </c>
      <c r="AK15" s="12">
        <f t="shared" si="19"/>
        <v>225</v>
      </c>
      <c r="AL15" s="12">
        <f t="shared" si="20"/>
        <v>117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>
        <v>60</v>
      </c>
      <c r="P16" s="12"/>
      <c r="Q16" s="12"/>
      <c r="R16" s="12"/>
      <c r="S16" s="12"/>
      <c r="T16" s="15"/>
      <c r="U16" s="15">
        <v>70</v>
      </c>
      <c r="V16" s="12">
        <f t="shared" si="14"/>
        <v>43.4</v>
      </c>
      <c r="W16" s="15"/>
      <c r="X16" s="16">
        <f t="shared" si="15"/>
        <v>7.580645161290323</v>
      </c>
      <c r="Y16" s="12">
        <f t="shared" si="16"/>
        <v>1.5898617511520738</v>
      </c>
      <c r="Z16" s="12">
        <f>VLOOKUP(A:A,[1]TDSheet!$A:$Z,26,0)</f>
        <v>0</v>
      </c>
      <c r="AA16" s="12"/>
      <c r="AB16" s="12">
        <f>VLOOKUP(A:A,[3]TDSheet!$A:$D,4,0)</f>
        <v>72</v>
      </c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VLOOKUP(A:A,[4]TDSheet!$A:$D,4,0)</f>
        <v>106</v>
      </c>
      <c r="AH16" s="12" t="e">
        <f>VLOOKUP(A:A,[1]TDSheet!$A:$AH,34,0)</f>
        <v>#N/A</v>
      </c>
      <c r="AI16" s="12">
        <f t="shared" si="17"/>
        <v>0</v>
      </c>
      <c r="AJ16" s="12">
        <f t="shared" si="18"/>
        <v>35</v>
      </c>
      <c r="AK16" s="12">
        <f t="shared" si="19"/>
        <v>0</v>
      </c>
      <c r="AL16" s="12">
        <f t="shared" si="20"/>
        <v>30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>
        <v>300</v>
      </c>
      <c r="P17" s="12"/>
      <c r="Q17" s="12"/>
      <c r="R17" s="12"/>
      <c r="S17" s="12"/>
      <c r="T17" s="15"/>
      <c r="U17" s="15"/>
      <c r="V17" s="12">
        <f t="shared" si="14"/>
        <v>19.600000000000001</v>
      </c>
      <c r="W17" s="15"/>
      <c r="X17" s="16">
        <f t="shared" si="15"/>
        <v>8.2142857142857135</v>
      </c>
      <c r="Y17" s="12">
        <f t="shared" si="16"/>
        <v>4.6428571428571423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VLOOKUP(A:A,[4]TDSheet!$A:$D,4,0)</f>
        <v>21</v>
      </c>
      <c r="AH17" s="12">
        <f>VLOOKUP(A:A,[1]TDSheet!$A:$AH,34,0)</f>
        <v>0</v>
      </c>
      <c r="AI17" s="12">
        <f t="shared" si="17"/>
        <v>0</v>
      </c>
      <c r="AJ17" s="12">
        <f t="shared" si="18"/>
        <v>0</v>
      </c>
      <c r="AK17" s="12">
        <f t="shared" si="19"/>
        <v>0</v>
      </c>
      <c r="AL17" s="12">
        <f t="shared" si="20"/>
        <v>120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>
        <v>0</v>
      </c>
      <c r="P18" s="12"/>
      <c r="Q18" s="12"/>
      <c r="R18" s="12"/>
      <c r="S18" s="12"/>
      <c r="T18" s="15"/>
      <c r="U18" s="15"/>
      <c r="V18" s="12">
        <f t="shared" si="14"/>
        <v>34.799999999999997</v>
      </c>
      <c r="W18" s="15"/>
      <c r="X18" s="16">
        <f t="shared" si="15"/>
        <v>8.5344827586206904</v>
      </c>
      <c r="Y18" s="12">
        <f t="shared" si="16"/>
        <v>2.7873563218390807</v>
      </c>
      <c r="Z18" s="12">
        <f>VLOOKUP(A:A,[1]TDSheet!$A:$Z,26,0)</f>
        <v>0</v>
      </c>
      <c r="AA18" s="12"/>
      <c r="AB18" s="12">
        <v>0</v>
      </c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VLOOKUP(A:A,[4]TDSheet!$A:$D,4,0)</f>
        <v>30</v>
      </c>
      <c r="AH18" s="12" t="e">
        <f>VLOOKUP(A:A,[1]TDSheet!$A:$AH,34,0)</f>
        <v>#N/A</v>
      </c>
      <c r="AI18" s="12">
        <f t="shared" si="17"/>
        <v>0</v>
      </c>
      <c r="AJ18" s="12">
        <f t="shared" si="18"/>
        <v>0</v>
      </c>
      <c r="AK18" s="12">
        <f t="shared" si="19"/>
        <v>0</v>
      </c>
      <c r="AL18" s="12">
        <f t="shared" si="20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0</v>
      </c>
      <c r="P19" s="12"/>
      <c r="Q19" s="12"/>
      <c r="R19" s="12"/>
      <c r="S19" s="12"/>
      <c r="T19" s="15">
        <v>30</v>
      </c>
      <c r="U19" s="15">
        <v>80</v>
      </c>
      <c r="V19" s="12">
        <f t="shared" si="14"/>
        <v>49</v>
      </c>
      <c r="W19" s="15"/>
      <c r="X19" s="16">
        <f t="shared" si="15"/>
        <v>7.8367346938775508</v>
      </c>
      <c r="Y19" s="12">
        <f t="shared" si="16"/>
        <v>2.5306122448979593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f>VLOOKUP(A:A,[4]TDSheet!$A:$D,4,0)</f>
        <v>79</v>
      </c>
      <c r="AH19" s="12" t="str">
        <f>VLOOKUP(A:A,[1]TDSheet!$A:$AH,34,0)</f>
        <v>декак</v>
      </c>
      <c r="AI19" s="12">
        <f t="shared" si="17"/>
        <v>13.5</v>
      </c>
      <c r="AJ19" s="12">
        <f t="shared" si="18"/>
        <v>36</v>
      </c>
      <c r="AK19" s="12">
        <f t="shared" si="19"/>
        <v>0</v>
      </c>
      <c r="AL19" s="12">
        <f t="shared" si="20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63</v>
      </c>
      <c r="P20" s="12"/>
      <c r="Q20" s="12"/>
      <c r="R20" s="12"/>
      <c r="S20" s="12"/>
      <c r="T20" s="15">
        <v>50</v>
      </c>
      <c r="U20" s="15">
        <v>200</v>
      </c>
      <c r="V20" s="12">
        <f t="shared" si="14"/>
        <v>143.4</v>
      </c>
      <c r="W20" s="15">
        <v>100</v>
      </c>
      <c r="X20" s="16">
        <f t="shared" si="15"/>
        <v>8.2914923291492322</v>
      </c>
      <c r="Y20" s="12">
        <f t="shared" si="16"/>
        <v>2.5732217573221758</v>
      </c>
      <c r="Z20" s="12">
        <f>VLOOKUP(A:A,[1]TDSheet!$A:$Z,26,0)</f>
        <v>0</v>
      </c>
      <c r="AA20" s="12"/>
      <c r="AB20" s="12">
        <f>VLOOKUP(A:A,[3]TDSheet!$A:$D,4,0)</f>
        <v>70</v>
      </c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VLOOKUP(A:A,[4]TDSheet!$A:$D,4,0)</f>
        <v>134</v>
      </c>
      <c r="AH20" s="12" t="e">
        <f>VLOOKUP(A:A,[1]TDSheet!$A:$AH,34,0)</f>
        <v>#N/A</v>
      </c>
      <c r="AI20" s="12">
        <f t="shared" si="17"/>
        <v>25</v>
      </c>
      <c r="AJ20" s="12">
        <f t="shared" si="18"/>
        <v>100</v>
      </c>
      <c r="AK20" s="12">
        <f t="shared" si="19"/>
        <v>50</v>
      </c>
      <c r="AL20" s="12">
        <f t="shared" si="20"/>
        <v>31.5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>
        <v>42</v>
      </c>
      <c r="P21" s="12"/>
      <c r="Q21" s="12"/>
      <c r="R21" s="12"/>
      <c r="S21" s="12"/>
      <c r="T21" s="15"/>
      <c r="U21" s="15">
        <v>70</v>
      </c>
      <c r="V21" s="12">
        <f t="shared" si="14"/>
        <v>40.799999999999997</v>
      </c>
      <c r="W21" s="15"/>
      <c r="X21" s="16">
        <f t="shared" si="15"/>
        <v>7.549019607843138</v>
      </c>
      <c r="Y21" s="12">
        <f t="shared" si="16"/>
        <v>3.6274509803921573</v>
      </c>
      <c r="Z21" s="12">
        <f>VLOOKUP(A:A,[1]TDSheet!$A:$Z,26,0)</f>
        <v>0</v>
      </c>
      <c r="AA21" s="12"/>
      <c r="AB21" s="12">
        <f>VLOOKUP(A:A,[3]TDSheet!$A:$D,4,0)</f>
        <v>48</v>
      </c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VLOOKUP(A:A,[4]TDSheet!$A:$D,4,0)</f>
        <v>97</v>
      </c>
      <c r="AH21" s="12">
        <f>VLOOKUP(A:A,[1]TDSheet!$A:$AH,34,0)</f>
        <v>0</v>
      </c>
      <c r="AI21" s="12">
        <f t="shared" si="17"/>
        <v>0</v>
      </c>
      <c r="AJ21" s="12">
        <f t="shared" si="18"/>
        <v>21</v>
      </c>
      <c r="AK21" s="12">
        <f t="shared" si="19"/>
        <v>0</v>
      </c>
      <c r="AL21" s="12">
        <f t="shared" si="20"/>
        <v>12.6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>
        <v>24</v>
      </c>
      <c r="P22" s="12"/>
      <c r="Q22" s="12"/>
      <c r="R22" s="12"/>
      <c r="S22" s="12"/>
      <c r="T22" s="15"/>
      <c r="U22" s="15"/>
      <c r="V22" s="12">
        <f t="shared" si="14"/>
        <v>19</v>
      </c>
      <c r="W22" s="15"/>
      <c r="X22" s="16">
        <f t="shared" si="15"/>
        <v>10.578947368421053</v>
      </c>
      <c r="Y22" s="12">
        <f t="shared" si="16"/>
        <v>7.9473684210526319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VLOOKUP(A:A,[4]TDSheet!$A:$D,4,0)</f>
        <v>15</v>
      </c>
      <c r="AH22" s="12" t="str">
        <f>VLOOKUP(A:A,[1]TDSheet!$A:$AH,34,0)</f>
        <v>увел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>
        <f t="shared" si="20"/>
        <v>12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>
        <v>0</v>
      </c>
      <c r="P23" s="12"/>
      <c r="Q23" s="12"/>
      <c r="R23" s="12"/>
      <c r="S23" s="12"/>
      <c r="T23" s="15"/>
      <c r="U23" s="15"/>
      <c r="V23" s="12">
        <f t="shared" si="14"/>
        <v>11.2</v>
      </c>
      <c r="W23" s="15"/>
      <c r="X23" s="16">
        <f t="shared" si="15"/>
        <v>6.7857142857142865</v>
      </c>
      <c r="Y23" s="12">
        <f t="shared" si="16"/>
        <v>3.2142857142857144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VLOOKUP(A:A,[4]TDSheet!$A:$D,4,0)</f>
        <v>6</v>
      </c>
      <c r="AH23" s="12" t="e">
        <f>VLOOKUP(A:A,[1]TDSheet!$A:$AH,34,0)</f>
        <v>#N/A</v>
      </c>
      <c r="AI23" s="12">
        <f t="shared" si="17"/>
        <v>0</v>
      </c>
      <c r="AJ23" s="12">
        <f t="shared" si="18"/>
        <v>0</v>
      </c>
      <c r="AK23" s="12">
        <f t="shared" si="19"/>
        <v>0</v>
      </c>
      <c r="AL23" s="12">
        <f t="shared" si="20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>
        <v>200</v>
      </c>
      <c r="P24" s="12"/>
      <c r="Q24" s="12"/>
      <c r="R24" s="12"/>
      <c r="S24" s="12"/>
      <c r="T24" s="15"/>
      <c r="U24" s="15"/>
      <c r="V24" s="12">
        <f t="shared" si="14"/>
        <v>232.2</v>
      </c>
      <c r="W24" s="15"/>
      <c r="X24" s="16">
        <f t="shared" si="15"/>
        <v>10.37037037037037</v>
      </c>
      <c r="Y24" s="12">
        <f t="shared" si="16"/>
        <v>10.37037037037037</v>
      </c>
      <c r="Z24" s="12">
        <f>VLOOKUP(A:A,[1]TDSheet!$A:$Z,26,0)</f>
        <v>0</v>
      </c>
      <c r="AA24" s="12"/>
      <c r="AB24" s="12">
        <f>VLOOKUP(A:A,[3]TDSheet!$A:$D,4,0)</f>
        <v>300</v>
      </c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VLOOKUP(A:A,[4]TDSheet!$A:$D,4,0)</f>
        <v>482</v>
      </c>
      <c r="AH24" s="12">
        <f>VLOOKUP(A:A,[1]TDSheet!$A:$AH,34,0)</f>
        <v>0</v>
      </c>
      <c r="AI24" s="12">
        <f t="shared" si="17"/>
        <v>0</v>
      </c>
      <c r="AJ24" s="12">
        <f t="shared" si="18"/>
        <v>0</v>
      </c>
      <c r="AK24" s="12">
        <f t="shared" si="19"/>
        <v>0</v>
      </c>
      <c r="AL24" s="12">
        <f t="shared" si="20"/>
        <v>34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40</v>
      </c>
      <c r="P25" s="12"/>
      <c r="Q25" s="12"/>
      <c r="R25" s="12"/>
      <c r="S25" s="12"/>
      <c r="T25" s="15">
        <v>70</v>
      </c>
      <c r="U25" s="15">
        <v>90</v>
      </c>
      <c r="V25" s="12">
        <f t="shared" si="14"/>
        <v>52.8</v>
      </c>
      <c r="W25" s="15"/>
      <c r="X25" s="16">
        <f t="shared" si="15"/>
        <v>7.5946969696969697</v>
      </c>
      <c r="Y25" s="12">
        <f t="shared" si="16"/>
        <v>2.1022727272727275</v>
      </c>
      <c r="Z25" s="12">
        <f>VLOOKUP(A:A,[1]TDSheet!$A:$Z,26,0)</f>
        <v>0</v>
      </c>
      <c r="AA25" s="12"/>
      <c r="AB25" s="12">
        <f>VLOOKUP(A:A,[3]TDSheet!$A:$D,4,0)</f>
        <v>48</v>
      </c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VLOOKUP(A:A,[4]TDSheet!$A:$D,4,0)</f>
        <v>120</v>
      </c>
      <c r="AH25" s="12" t="e">
        <f>VLOOKUP(A:A,[1]TDSheet!$A:$AH,34,0)</f>
        <v>#N/A</v>
      </c>
      <c r="AI25" s="12">
        <f t="shared" si="17"/>
        <v>26.6</v>
      </c>
      <c r="AJ25" s="12">
        <f t="shared" si="18"/>
        <v>34.200000000000003</v>
      </c>
      <c r="AK25" s="12">
        <f t="shared" si="19"/>
        <v>0</v>
      </c>
      <c r="AL25" s="12">
        <f t="shared" si="20"/>
        <v>15.2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>
        <v>150</v>
      </c>
      <c r="P26" s="12"/>
      <c r="Q26" s="12"/>
      <c r="R26" s="12"/>
      <c r="S26" s="12"/>
      <c r="T26" s="15"/>
      <c r="U26" s="15">
        <v>350</v>
      </c>
      <c r="V26" s="12">
        <f t="shared" si="14"/>
        <v>225.6</v>
      </c>
      <c r="W26" s="15"/>
      <c r="X26" s="16">
        <f t="shared" si="15"/>
        <v>7.4911347517730498</v>
      </c>
      <c r="Y26" s="12">
        <f t="shared" si="16"/>
        <v>1.9503546099290781</v>
      </c>
      <c r="Z26" s="12">
        <f>VLOOKUP(A:A,[1]TDSheet!$A:$Z,26,0)</f>
        <v>0</v>
      </c>
      <c r="AA26" s="12"/>
      <c r="AB26" s="12">
        <f>VLOOKUP(A:A,[3]TDSheet!$A:$D,4,0)</f>
        <v>150</v>
      </c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VLOOKUP(A:A,[4]TDSheet!$A:$D,4,0)</f>
        <v>403</v>
      </c>
      <c r="AH26" s="12" t="str">
        <f>VLOOKUP(A:A,[1]TDSheet!$A:$AH,34,0)</f>
        <v>проддек</v>
      </c>
      <c r="AI26" s="12">
        <f t="shared" si="17"/>
        <v>0</v>
      </c>
      <c r="AJ26" s="12">
        <f t="shared" si="18"/>
        <v>122.49999999999999</v>
      </c>
      <c r="AK26" s="12">
        <f t="shared" si="19"/>
        <v>0</v>
      </c>
      <c r="AL26" s="12">
        <f t="shared" si="20"/>
        <v>52.5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>
        <v>90</v>
      </c>
      <c r="P27" s="12"/>
      <c r="Q27" s="12"/>
      <c r="R27" s="12"/>
      <c r="S27" s="12"/>
      <c r="T27" s="15"/>
      <c r="U27" s="15"/>
      <c r="V27" s="12">
        <f t="shared" si="14"/>
        <v>41</v>
      </c>
      <c r="W27" s="15"/>
      <c r="X27" s="16">
        <f t="shared" si="15"/>
        <v>11.048780487804878</v>
      </c>
      <c r="Y27" s="12">
        <f t="shared" si="16"/>
        <v>8.6097560975609753</v>
      </c>
      <c r="Z27" s="12">
        <f>VLOOKUP(A:A,[1]TDSheet!$A:$Z,26,0)</f>
        <v>0</v>
      </c>
      <c r="AA27" s="12"/>
      <c r="AB27" s="12">
        <f>VLOOKUP(A:A,[3]TDSheet!$A:$D,4,0)</f>
        <v>90</v>
      </c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VLOOKUP(A:A,[4]TDSheet!$A:$D,4,0)</f>
        <v>148</v>
      </c>
      <c r="AH27" s="12">
        <f>VLOOKUP(A:A,[1]TDSheet!$A:$AH,34,0)</f>
        <v>0</v>
      </c>
      <c r="AI27" s="12">
        <f t="shared" si="17"/>
        <v>0</v>
      </c>
      <c r="AJ27" s="12">
        <f t="shared" si="18"/>
        <v>0</v>
      </c>
      <c r="AK27" s="12">
        <f t="shared" si="19"/>
        <v>0</v>
      </c>
      <c r="AL27" s="12">
        <f t="shared" si="20"/>
        <v>31.499999999999996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>
        <v>132</v>
      </c>
      <c r="P28" s="12"/>
      <c r="Q28" s="12"/>
      <c r="R28" s="12"/>
      <c r="S28" s="12"/>
      <c r="T28" s="15"/>
      <c r="U28" s="15"/>
      <c r="V28" s="12">
        <f t="shared" si="14"/>
        <v>102.4</v>
      </c>
      <c r="W28" s="15"/>
      <c r="X28" s="16">
        <f t="shared" si="15"/>
        <v>8.1640625</v>
      </c>
      <c r="Y28" s="12">
        <f t="shared" si="16"/>
        <v>8.1640625</v>
      </c>
      <c r="Z28" s="12">
        <f>VLOOKUP(A:A,[1]TDSheet!$A:$Z,26,0)</f>
        <v>0</v>
      </c>
      <c r="AA28" s="12"/>
      <c r="AB28" s="12">
        <f>VLOOKUP(A:A,[3]TDSheet!$A:$D,4,0)</f>
        <v>120</v>
      </c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VLOOKUP(A:A,[4]TDSheet!$A:$D,4,0)</f>
        <v>189</v>
      </c>
      <c r="AH28" s="12" t="str">
        <f>VLOOKUP(A:A,[1]TDSheet!$A:$AH,34,0)</f>
        <v>пуд отказ</v>
      </c>
      <c r="AI28" s="12">
        <f t="shared" si="17"/>
        <v>0</v>
      </c>
      <c r="AJ28" s="12">
        <f t="shared" si="18"/>
        <v>0</v>
      </c>
      <c r="AK28" s="12">
        <f t="shared" si="19"/>
        <v>0</v>
      </c>
      <c r="AL28" s="12">
        <f t="shared" si="20"/>
        <v>46.199999999999996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174</v>
      </c>
      <c r="P29" s="12"/>
      <c r="Q29" s="12"/>
      <c r="R29" s="12"/>
      <c r="S29" s="12"/>
      <c r="T29" s="15">
        <v>100</v>
      </c>
      <c r="U29" s="15">
        <v>250</v>
      </c>
      <c r="V29" s="12">
        <f t="shared" si="14"/>
        <v>207.8</v>
      </c>
      <c r="W29" s="15"/>
      <c r="X29" s="16">
        <f t="shared" si="15"/>
        <v>7.4590952839268523</v>
      </c>
      <c r="Y29" s="12">
        <f t="shared" si="16"/>
        <v>3.6092396535129931</v>
      </c>
      <c r="Z29" s="12">
        <f>VLOOKUP(A:A,[1]TDSheet!$A:$Z,26,0)</f>
        <v>0</v>
      </c>
      <c r="AA29" s="12"/>
      <c r="AB29" s="12">
        <f>VLOOKUP(A:A,[3]TDSheet!$A:$D,4,0)</f>
        <v>162</v>
      </c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VLOOKUP(A:A,[4]TDSheet!$A:$D,4,0)</f>
        <v>401</v>
      </c>
      <c r="AH29" s="12" t="str">
        <f>VLOOKUP(A:A,[1]TDSheet!$A:$AH,34,0)</f>
        <v>проддек</v>
      </c>
      <c r="AI29" s="12">
        <f t="shared" si="17"/>
        <v>35</v>
      </c>
      <c r="AJ29" s="12">
        <f t="shared" si="18"/>
        <v>87.5</v>
      </c>
      <c r="AK29" s="12">
        <f t="shared" si="19"/>
        <v>0</v>
      </c>
      <c r="AL29" s="12">
        <f t="shared" si="20"/>
        <v>60.9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>
        <v>164</v>
      </c>
      <c r="P30" s="12"/>
      <c r="Q30" s="12"/>
      <c r="R30" s="12"/>
      <c r="S30" s="12"/>
      <c r="T30" s="15"/>
      <c r="U30" s="15">
        <v>100</v>
      </c>
      <c r="V30" s="12">
        <f t="shared" si="14"/>
        <v>91.658200000000008</v>
      </c>
      <c r="W30" s="15"/>
      <c r="X30" s="16">
        <f t="shared" si="15"/>
        <v>7.6694720166880863</v>
      </c>
      <c r="Y30" s="12">
        <f t="shared" si="16"/>
        <v>2.9781296163354725</v>
      </c>
      <c r="Z30" s="12">
        <f>VLOOKUP(A:A,[1]TDSheet!$A:$Z,26,0)</f>
        <v>0</v>
      </c>
      <c r="AA30" s="12"/>
      <c r="AB30" s="12">
        <f>VLOOKUP(A:A,[3]TDSheet!$A:$D,4,0)</f>
        <v>115.9</v>
      </c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VLOOKUP(A:A,[4]TDSheet!$A:$D,4,0)</f>
        <v>207.74600000000001</v>
      </c>
      <c r="AH30" s="12" t="e">
        <f>VLOOKUP(A:A,[1]TDSheet!$A:$AH,34,0)</f>
        <v>#N/A</v>
      </c>
      <c r="AI30" s="12">
        <f t="shared" si="17"/>
        <v>0</v>
      </c>
      <c r="AJ30" s="12">
        <f t="shared" si="18"/>
        <v>100</v>
      </c>
      <c r="AK30" s="12">
        <f t="shared" si="19"/>
        <v>0</v>
      </c>
      <c r="AL30" s="12">
        <f t="shared" si="20"/>
        <v>164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1750</v>
      </c>
      <c r="P31" s="12"/>
      <c r="Q31" s="12"/>
      <c r="R31" s="12"/>
      <c r="S31" s="12"/>
      <c r="T31" s="15">
        <v>500</v>
      </c>
      <c r="U31" s="15">
        <v>1500</v>
      </c>
      <c r="V31" s="12">
        <f t="shared" si="14"/>
        <v>1064.4544000000001</v>
      </c>
      <c r="W31" s="15">
        <v>500</v>
      </c>
      <c r="X31" s="16">
        <f t="shared" si="15"/>
        <v>7.9064702067087147</v>
      </c>
      <c r="Y31" s="12">
        <f t="shared" si="16"/>
        <v>1.612165819409455</v>
      </c>
      <c r="Z31" s="12">
        <f>VLOOKUP(A:A,[1]TDSheet!$A:$Z,26,0)</f>
        <v>0</v>
      </c>
      <c r="AA31" s="12"/>
      <c r="AB31" s="12">
        <f>VLOOKUP(A:A,[3]TDSheet!$A:$D,4,0)</f>
        <v>1211.75</v>
      </c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VLOOKUP(A:A,[4]TDSheet!$A:$D,4,0)</f>
        <v>2364.2440000000001</v>
      </c>
      <c r="AH31" s="12" t="str">
        <f>VLOOKUP(A:A,[1]TDSheet!$A:$AH,34,0)</f>
        <v>проддек</v>
      </c>
      <c r="AI31" s="12">
        <f t="shared" si="17"/>
        <v>500</v>
      </c>
      <c r="AJ31" s="12">
        <f t="shared" si="18"/>
        <v>1500</v>
      </c>
      <c r="AK31" s="12">
        <f t="shared" si="19"/>
        <v>500</v>
      </c>
      <c r="AL31" s="12">
        <f t="shared" si="20"/>
        <v>1750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>
        <v>66</v>
      </c>
      <c r="P32" s="12"/>
      <c r="Q32" s="12"/>
      <c r="R32" s="12"/>
      <c r="S32" s="12"/>
      <c r="T32" s="15"/>
      <c r="U32" s="15">
        <v>50</v>
      </c>
      <c r="V32" s="12">
        <f t="shared" si="14"/>
        <v>63.310199999999995</v>
      </c>
      <c r="W32" s="15"/>
      <c r="X32" s="16">
        <f t="shared" si="15"/>
        <v>7.8488142511001389</v>
      </c>
      <c r="Y32" s="12">
        <f t="shared" si="16"/>
        <v>3.2681937507700183</v>
      </c>
      <c r="Z32" s="12">
        <f>VLOOKUP(A:A,[1]TDSheet!$A:$Z,26,0)</f>
        <v>0</v>
      </c>
      <c r="AA32" s="12"/>
      <c r="AB32" s="12">
        <f>VLOOKUP(A:A,[3]TDSheet!$A:$D,4,0)</f>
        <v>79.5</v>
      </c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VLOOKUP(A:A,[4]TDSheet!$A:$D,4,0)</f>
        <v>120.699</v>
      </c>
      <c r="AH32" s="12" t="str">
        <f>VLOOKUP(A:A,[1]TDSheet!$A:$AH,34,0)</f>
        <v>зв60</v>
      </c>
      <c r="AI32" s="12">
        <f t="shared" si="17"/>
        <v>0</v>
      </c>
      <c r="AJ32" s="12">
        <f t="shared" si="18"/>
        <v>50</v>
      </c>
      <c r="AK32" s="12">
        <f t="shared" si="19"/>
        <v>0</v>
      </c>
      <c r="AL32" s="12">
        <f t="shared" si="20"/>
        <v>66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>
        <v>180</v>
      </c>
      <c r="P33" s="12"/>
      <c r="Q33" s="12"/>
      <c r="R33" s="12"/>
      <c r="S33" s="12"/>
      <c r="T33" s="15"/>
      <c r="U33" s="15">
        <v>220</v>
      </c>
      <c r="V33" s="12">
        <f t="shared" si="14"/>
        <v>177.64000000000001</v>
      </c>
      <c r="W33" s="15">
        <v>100</v>
      </c>
      <c r="X33" s="16">
        <f t="shared" si="15"/>
        <v>8.0470952488178327</v>
      </c>
      <c r="Y33" s="12">
        <f t="shared" si="16"/>
        <v>2.6992006304886282</v>
      </c>
      <c r="Z33" s="12">
        <f>VLOOKUP(A:A,[1]TDSheet!$A:$Z,26,0)</f>
        <v>0</v>
      </c>
      <c r="AA33" s="12"/>
      <c r="AB33" s="12">
        <f>VLOOKUP(A:A,[3]TDSheet!$A:$D,4,0)</f>
        <v>152.27000000000001</v>
      </c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VLOOKUP(A:A,[4]TDSheet!$A:$D,4,0)</f>
        <v>354.84899999999999</v>
      </c>
      <c r="AH33" s="12">
        <f>VLOOKUP(A:A,[1]TDSheet!$A:$AH,34,0)</f>
        <v>0</v>
      </c>
      <c r="AI33" s="12">
        <f t="shared" si="17"/>
        <v>0</v>
      </c>
      <c r="AJ33" s="12">
        <f t="shared" si="18"/>
        <v>220</v>
      </c>
      <c r="AK33" s="12">
        <f t="shared" si="19"/>
        <v>100</v>
      </c>
      <c r="AL33" s="12">
        <f t="shared" si="20"/>
        <v>180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>
        <v>36</v>
      </c>
      <c r="P34" s="12"/>
      <c r="Q34" s="12"/>
      <c r="R34" s="12"/>
      <c r="S34" s="12"/>
      <c r="T34" s="15"/>
      <c r="U34" s="15">
        <v>60</v>
      </c>
      <c r="V34" s="12">
        <f t="shared" si="14"/>
        <v>53.834999999999994</v>
      </c>
      <c r="W34" s="15"/>
      <c r="X34" s="16">
        <f t="shared" si="15"/>
        <v>7.5718213058419259</v>
      </c>
      <c r="Y34" s="12">
        <f t="shared" si="16"/>
        <v>2.370743939816105</v>
      </c>
      <c r="Z34" s="12">
        <f>VLOOKUP(A:A,[1]TDSheet!$A:$Z,26,0)</f>
        <v>0</v>
      </c>
      <c r="AA34" s="12"/>
      <c r="AB34" s="12">
        <f>VLOOKUP(A:A,[3]TDSheet!$A:$D,4,0)</f>
        <v>36.094999999999999</v>
      </c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VLOOKUP(A:A,[4]TDSheet!$A:$D,4,0)</f>
        <v>85.816999999999993</v>
      </c>
      <c r="AH34" s="12">
        <f>VLOOKUP(A:A,[1]TDSheet!$A:$AH,34,0)</f>
        <v>0</v>
      </c>
      <c r="AI34" s="12">
        <f t="shared" si="17"/>
        <v>0</v>
      </c>
      <c r="AJ34" s="12">
        <f t="shared" si="18"/>
        <v>60</v>
      </c>
      <c r="AK34" s="12">
        <f t="shared" si="19"/>
        <v>0</v>
      </c>
      <c r="AL34" s="12">
        <f t="shared" si="20"/>
        <v>36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2600</v>
      </c>
      <c r="P35" s="12"/>
      <c r="Q35" s="12"/>
      <c r="R35" s="12"/>
      <c r="S35" s="12"/>
      <c r="T35" s="15">
        <v>500</v>
      </c>
      <c r="U35" s="15">
        <v>2700</v>
      </c>
      <c r="V35" s="12">
        <f t="shared" si="14"/>
        <v>2021.8679999999999</v>
      </c>
      <c r="W35" s="15">
        <v>1000</v>
      </c>
      <c r="X35" s="16">
        <f t="shared" si="15"/>
        <v>7.9091686499811065</v>
      </c>
      <c r="Y35" s="12">
        <f t="shared" si="16"/>
        <v>4.0513500386771044</v>
      </c>
      <c r="Z35" s="12">
        <f>VLOOKUP(A:A,[1]TDSheet!$A:$Z,26,0)</f>
        <v>0</v>
      </c>
      <c r="AA35" s="12"/>
      <c r="AB35" s="12">
        <f>VLOOKUP(A:A,[3]TDSheet!$A:$D,4,0)</f>
        <v>3718.23</v>
      </c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VLOOKUP(A:A,[4]TDSheet!$A:$D,4,0)</f>
        <v>5951.6980000000003</v>
      </c>
      <c r="AH35" s="12" t="str">
        <f>VLOOKUP(A:A,[1]TDSheet!$A:$AH,34,0)</f>
        <v>проддек</v>
      </c>
      <c r="AI35" s="12">
        <f t="shared" si="17"/>
        <v>500</v>
      </c>
      <c r="AJ35" s="12">
        <f t="shared" si="18"/>
        <v>2700</v>
      </c>
      <c r="AK35" s="12">
        <f t="shared" si="19"/>
        <v>1000</v>
      </c>
      <c r="AL35" s="12">
        <f t="shared" si="20"/>
        <v>2600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>
        <v>80</v>
      </c>
      <c r="P36" s="12"/>
      <c r="Q36" s="12"/>
      <c r="R36" s="12"/>
      <c r="S36" s="12"/>
      <c r="T36" s="15"/>
      <c r="U36" s="15"/>
      <c r="V36" s="12">
        <f t="shared" si="14"/>
        <v>21.211600000000004</v>
      </c>
      <c r="W36" s="15"/>
      <c r="X36" s="16">
        <f t="shared" si="15"/>
        <v>13.965000282864091</v>
      </c>
      <c r="Y36" s="12">
        <f t="shared" si="16"/>
        <v>13.965000282864091</v>
      </c>
      <c r="Z36" s="12">
        <f>VLOOKUP(A:A,[1]TDSheet!$A:$Z,26,0)</f>
        <v>75.16</v>
      </c>
      <c r="AA36" s="12"/>
      <c r="AB36" s="12">
        <f>VLOOKUP(A:A,[3]TDSheet!$A:$D,4,0)</f>
        <v>117.80500000000001</v>
      </c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VLOOKUP(A:A,[4]TDSheet!$A:$D,4,0)</f>
        <v>135.239</v>
      </c>
      <c r="AH36" s="20" t="str">
        <f>VLOOKUP(A:A,[1]TDSheet!$A:$AH,34,0)</f>
        <v>увел</v>
      </c>
      <c r="AI36" s="12">
        <f t="shared" si="17"/>
        <v>0</v>
      </c>
      <c r="AJ36" s="12">
        <f t="shared" si="18"/>
        <v>0</v>
      </c>
      <c r="AK36" s="12">
        <f t="shared" si="19"/>
        <v>0</v>
      </c>
      <c r="AL36" s="12">
        <f t="shared" si="20"/>
        <v>80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0</v>
      </c>
      <c r="P37" s="12"/>
      <c r="Q37" s="12"/>
      <c r="R37" s="12"/>
      <c r="S37" s="12"/>
      <c r="T37" s="15">
        <v>20</v>
      </c>
      <c r="U37" s="15">
        <v>20</v>
      </c>
      <c r="V37" s="12">
        <f t="shared" si="14"/>
        <v>16.080400000000001</v>
      </c>
      <c r="W37" s="15"/>
      <c r="X37" s="16">
        <f t="shared" si="15"/>
        <v>7.8060247257530904</v>
      </c>
      <c r="Y37" s="12">
        <f t="shared" si="16"/>
        <v>0.34352379294047408</v>
      </c>
      <c r="Z37" s="12">
        <f>VLOOKUP(A:A,[1]TDSheet!$A:$Z,26,0)</f>
        <v>0</v>
      </c>
      <c r="AA37" s="12"/>
      <c r="AB37" s="12">
        <f>VLOOKUP(A:A,[3]TDSheet!$A:$D,4,0)</f>
        <v>26.37</v>
      </c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VLOOKUP(A:A,[4]TDSheet!$A:$D,4,0)</f>
        <v>45.561999999999998</v>
      </c>
      <c r="AH37" s="12">
        <f>VLOOKUP(A:A,[1]TDSheet!$A:$AH,34,0)</f>
        <v>0</v>
      </c>
      <c r="AI37" s="12">
        <f t="shared" si="17"/>
        <v>20</v>
      </c>
      <c r="AJ37" s="12">
        <f t="shared" si="18"/>
        <v>20</v>
      </c>
      <c r="AK37" s="12">
        <f t="shared" si="19"/>
        <v>0</v>
      </c>
      <c r="AL37" s="12">
        <f t="shared" si="20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>
        <v>170</v>
      </c>
      <c r="P38" s="12"/>
      <c r="Q38" s="12"/>
      <c r="R38" s="12"/>
      <c r="S38" s="12"/>
      <c r="T38" s="15"/>
      <c r="U38" s="15">
        <v>50</v>
      </c>
      <c r="V38" s="12">
        <f t="shared" si="14"/>
        <v>112.13339999999998</v>
      </c>
      <c r="W38" s="15">
        <v>50</v>
      </c>
      <c r="X38" s="16">
        <f t="shared" si="15"/>
        <v>7.9245523635241604</v>
      </c>
      <c r="Y38" s="12">
        <f t="shared" si="16"/>
        <v>4.5357315483165594</v>
      </c>
      <c r="Z38" s="12">
        <f>VLOOKUP(A:A,[1]TDSheet!$A:$Z,26,0)</f>
        <v>0</v>
      </c>
      <c r="AA38" s="12"/>
      <c r="AB38" s="12">
        <f>VLOOKUP(A:A,[3]TDSheet!$A:$D,4,0)</f>
        <v>173.56</v>
      </c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VLOOKUP(A:A,[4]TDSheet!$A:$D,4,0)</f>
        <v>281.947</v>
      </c>
      <c r="AH38" s="12">
        <f>VLOOKUP(A:A,[1]TDSheet!$A:$AH,34,0)</f>
        <v>0</v>
      </c>
      <c r="AI38" s="12">
        <f t="shared" si="17"/>
        <v>0</v>
      </c>
      <c r="AJ38" s="12">
        <f t="shared" si="18"/>
        <v>50</v>
      </c>
      <c r="AK38" s="12">
        <f t="shared" si="19"/>
        <v>50</v>
      </c>
      <c r="AL38" s="12">
        <f t="shared" si="20"/>
        <v>170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1420</v>
      </c>
      <c r="P39" s="12"/>
      <c r="Q39" s="12"/>
      <c r="R39" s="12"/>
      <c r="S39" s="12"/>
      <c r="T39" s="15">
        <v>500</v>
      </c>
      <c r="U39" s="15">
        <v>1000</v>
      </c>
      <c r="V39" s="12">
        <f t="shared" si="14"/>
        <v>697.96560000000011</v>
      </c>
      <c r="W39" s="15"/>
      <c r="X39" s="16">
        <f t="shared" si="15"/>
        <v>7.8923287909891258</v>
      </c>
      <c r="Y39" s="12">
        <f t="shared" si="16"/>
        <v>2.8777550068370128</v>
      </c>
      <c r="Z39" s="12">
        <f>VLOOKUP(A:A,[1]TDSheet!$A:$Z,26,0)</f>
        <v>0</v>
      </c>
      <c r="AA39" s="12"/>
      <c r="AB39" s="12">
        <f>VLOOKUP(A:A,[3]TDSheet!$A:$D,4,0)</f>
        <v>1710.41</v>
      </c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VLOOKUP(A:A,[4]TDSheet!$A:$D,4,0)</f>
        <v>2476.7849999999999</v>
      </c>
      <c r="AH39" s="12" t="str">
        <f>VLOOKUP(A:A,[1]TDSheet!$A:$AH,34,0)</f>
        <v>оконч</v>
      </c>
      <c r="AI39" s="12">
        <f t="shared" si="17"/>
        <v>500</v>
      </c>
      <c r="AJ39" s="12">
        <f t="shared" si="18"/>
        <v>1000</v>
      </c>
      <c r="AK39" s="12">
        <f t="shared" si="19"/>
        <v>0</v>
      </c>
      <c r="AL39" s="12">
        <f t="shared" si="20"/>
        <v>1420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1280</v>
      </c>
      <c r="P40" s="12"/>
      <c r="Q40" s="12"/>
      <c r="R40" s="12"/>
      <c r="S40" s="12"/>
      <c r="T40" s="15">
        <v>500</v>
      </c>
      <c r="U40" s="15">
        <v>1000</v>
      </c>
      <c r="V40" s="12">
        <f t="shared" si="14"/>
        <v>818.01740000000007</v>
      </c>
      <c r="W40" s="15">
        <v>500</v>
      </c>
      <c r="X40" s="16">
        <f t="shared" si="15"/>
        <v>8.0670435616650682</v>
      </c>
      <c r="Y40" s="12">
        <f t="shared" si="16"/>
        <v>2.199197718777131</v>
      </c>
      <c r="Z40" s="12">
        <f>VLOOKUP(A:A,[1]TDSheet!$A:$Z,26,0)</f>
        <v>0</v>
      </c>
      <c r="AA40" s="12"/>
      <c r="AB40" s="12">
        <f>VLOOKUP(A:A,[3]TDSheet!$A:$D,4,0)</f>
        <v>1350.625</v>
      </c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VLOOKUP(A:A,[4]TDSheet!$A:$D,4,0)</f>
        <v>2158.4650000000001</v>
      </c>
      <c r="AH40" s="12">
        <f>VLOOKUP(A:A,[1]TDSheet!$A:$AH,34,0)</f>
        <v>0</v>
      </c>
      <c r="AI40" s="12">
        <f t="shared" si="17"/>
        <v>500</v>
      </c>
      <c r="AJ40" s="12">
        <f t="shared" si="18"/>
        <v>1000</v>
      </c>
      <c r="AK40" s="12">
        <f t="shared" si="19"/>
        <v>500</v>
      </c>
      <c r="AL40" s="12">
        <f t="shared" si="20"/>
        <v>1280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>
        <v>102</v>
      </c>
      <c r="P41" s="12"/>
      <c r="Q41" s="12"/>
      <c r="R41" s="12"/>
      <c r="S41" s="12"/>
      <c r="T41" s="15"/>
      <c r="U41" s="15">
        <v>50</v>
      </c>
      <c r="V41" s="12">
        <f t="shared" si="14"/>
        <v>60.083799999999997</v>
      </c>
      <c r="W41" s="15">
        <v>30</v>
      </c>
      <c r="X41" s="16">
        <f t="shared" si="15"/>
        <v>8.0238433654329455</v>
      </c>
      <c r="Y41" s="12">
        <f t="shared" si="16"/>
        <v>2.3650801047869812</v>
      </c>
      <c r="Z41" s="12">
        <f>VLOOKUP(A:A,[1]TDSheet!$A:$Z,26,0)</f>
        <v>0</v>
      </c>
      <c r="AA41" s="12"/>
      <c r="AB41" s="12">
        <f>VLOOKUP(A:A,[3]TDSheet!$A:$D,4,0)</f>
        <v>100.349</v>
      </c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VLOOKUP(A:A,[4]TDSheet!$A:$D,4,0)</f>
        <v>143.53800000000001</v>
      </c>
      <c r="AH41" s="12" t="str">
        <f>VLOOKUP(A:A,[1]TDSheet!$A:$AH,34,0)</f>
        <v>увел</v>
      </c>
      <c r="AI41" s="12">
        <f t="shared" si="17"/>
        <v>0</v>
      </c>
      <c r="AJ41" s="12">
        <f t="shared" si="18"/>
        <v>50</v>
      </c>
      <c r="AK41" s="12">
        <f t="shared" si="19"/>
        <v>30</v>
      </c>
      <c r="AL41" s="12">
        <f t="shared" si="20"/>
        <v>102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>
        <v>102</v>
      </c>
      <c r="P42" s="12"/>
      <c r="Q42" s="12"/>
      <c r="R42" s="12"/>
      <c r="S42" s="12"/>
      <c r="T42" s="15"/>
      <c r="U42" s="15">
        <v>60</v>
      </c>
      <c r="V42" s="12">
        <f t="shared" si="14"/>
        <v>69.070000000000007</v>
      </c>
      <c r="W42" s="15">
        <v>30</v>
      </c>
      <c r="X42" s="16">
        <f t="shared" si="15"/>
        <v>7.9212103662950613</v>
      </c>
      <c r="Y42" s="12">
        <f t="shared" si="16"/>
        <v>2.7091067033444327</v>
      </c>
      <c r="Z42" s="12">
        <f>VLOOKUP(A:A,[1]TDSheet!$A:$Z,26,0)</f>
        <v>100.101</v>
      </c>
      <c r="AA42" s="12"/>
      <c r="AB42" s="12">
        <f>VLOOKUP(A:A,[3]TDSheet!$A:$D,4,0)</f>
        <v>79.013000000000005</v>
      </c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VLOOKUP(A:A,[4]TDSheet!$A:$D,4,0)</f>
        <v>142.05099999999999</v>
      </c>
      <c r="AH42" s="12">
        <f>VLOOKUP(A:A,[1]TDSheet!$A:$AH,34,0)</f>
        <v>0</v>
      </c>
      <c r="AI42" s="12">
        <f t="shared" si="17"/>
        <v>0</v>
      </c>
      <c r="AJ42" s="12">
        <f t="shared" si="18"/>
        <v>60</v>
      </c>
      <c r="AK42" s="12">
        <f t="shared" si="19"/>
        <v>30</v>
      </c>
      <c r="AL42" s="12">
        <f t="shared" si="20"/>
        <v>102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>
        <v>0</v>
      </c>
      <c r="P43" s="12"/>
      <c r="Q43" s="12"/>
      <c r="R43" s="12"/>
      <c r="S43" s="12"/>
      <c r="T43" s="15"/>
      <c r="U43" s="15"/>
      <c r="V43" s="12">
        <f t="shared" si="14"/>
        <v>4.8995999999999995</v>
      </c>
      <c r="W43" s="15"/>
      <c r="X43" s="16">
        <f t="shared" si="15"/>
        <v>7.9661605028981963</v>
      </c>
      <c r="Y43" s="12">
        <f t="shared" si="16"/>
        <v>1.8432116907502656</v>
      </c>
      <c r="Z43" s="12">
        <f>VLOOKUP(A:A,[1]TDSheet!$A:$Z,26,0)</f>
        <v>0</v>
      </c>
      <c r="AA43" s="12"/>
      <c r="AB43" s="12">
        <f>VLOOKUP(A:A,[3]TDSheet!$A:$D,4,0)</f>
        <v>23.661999999999999</v>
      </c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VLOOKUP(A:A,[4]TDSheet!$A:$D,4,0)</f>
        <v>30.57</v>
      </c>
      <c r="AH43" s="12" t="e">
        <f>VLOOKUP(A:A,[1]TDSheet!$A:$AH,34,0)</f>
        <v>#N/A</v>
      </c>
      <c r="AI43" s="12">
        <f t="shared" si="17"/>
        <v>0</v>
      </c>
      <c r="AJ43" s="12">
        <f t="shared" si="18"/>
        <v>0</v>
      </c>
      <c r="AK43" s="12">
        <f t="shared" si="19"/>
        <v>0</v>
      </c>
      <c r="AL43" s="12">
        <f t="shared" si="20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>
        <v>120</v>
      </c>
      <c r="P44" s="12"/>
      <c r="Q44" s="12"/>
      <c r="R44" s="12"/>
      <c r="S44" s="12"/>
      <c r="T44" s="15"/>
      <c r="U44" s="15">
        <v>100</v>
      </c>
      <c r="V44" s="12">
        <f t="shared" si="14"/>
        <v>121.05519999999999</v>
      </c>
      <c r="W44" s="15">
        <v>60</v>
      </c>
      <c r="X44" s="16">
        <f t="shared" si="15"/>
        <v>7.9976159636265116</v>
      </c>
      <c r="Y44" s="12">
        <f t="shared" si="16"/>
        <v>2.5455577290360103</v>
      </c>
      <c r="Z44" s="12">
        <f>VLOOKUP(A:A,[1]TDSheet!$A:$Z,26,0)</f>
        <v>205.64400000000001</v>
      </c>
      <c r="AA44" s="12"/>
      <c r="AB44" s="12">
        <f>VLOOKUP(A:A,[3]TDSheet!$A:$D,4,0)</f>
        <v>95.152000000000001</v>
      </c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VLOOKUP(A:A,[4]TDSheet!$A:$D,4,0)</f>
        <v>195.24100000000001</v>
      </c>
      <c r="AH44" s="12">
        <f>VLOOKUP(A:A,[1]TDSheet!$A:$AH,34,0)</f>
        <v>0</v>
      </c>
      <c r="AI44" s="12">
        <f t="shared" si="17"/>
        <v>0</v>
      </c>
      <c r="AJ44" s="12">
        <f t="shared" si="18"/>
        <v>100</v>
      </c>
      <c r="AK44" s="12">
        <f t="shared" si="19"/>
        <v>60</v>
      </c>
      <c r="AL44" s="12">
        <f t="shared" si="20"/>
        <v>120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110</v>
      </c>
      <c r="P45" s="12"/>
      <c r="Q45" s="12"/>
      <c r="R45" s="12"/>
      <c r="S45" s="12"/>
      <c r="T45" s="15">
        <v>40</v>
      </c>
      <c r="U45" s="15">
        <v>30</v>
      </c>
      <c r="V45" s="12">
        <f t="shared" si="14"/>
        <v>14.167999999999996</v>
      </c>
      <c r="W45" s="15"/>
      <c r="X45" s="16">
        <f t="shared" si="15"/>
        <v>6.6349520045172241</v>
      </c>
      <c r="Y45" s="12">
        <f t="shared" si="16"/>
        <v>1.6942405420666296</v>
      </c>
      <c r="Z45" s="12">
        <f>VLOOKUP(A:A,[1]TDSheet!$A:$Z,26,0)</f>
        <v>0</v>
      </c>
      <c r="AA45" s="12"/>
      <c r="AB45" s="12">
        <f>VLOOKUP(A:A,[3]TDSheet!$A:$D,4,0)</f>
        <v>235.66300000000001</v>
      </c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VLOOKUP(A:A,[4]TDSheet!$A:$D,4,0)</f>
        <v>283.98899999999998</v>
      </c>
      <c r="AH45" s="12" t="str">
        <f>VLOOKUP(A:A,[1]TDSheet!$A:$AH,34,0)</f>
        <v>увел</v>
      </c>
      <c r="AI45" s="12">
        <f t="shared" si="17"/>
        <v>40</v>
      </c>
      <c r="AJ45" s="12">
        <f t="shared" si="18"/>
        <v>30</v>
      </c>
      <c r="AK45" s="12">
        <f t="shared" si="19"/>
        <v>0</v>
      </c>
      <c r="AL45" s="12">
        <f t="shared" si="20"/>
        <v>110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40</v>
      </c>
      <c r="P46" s="12"/>
      <c r="Q46" s="12"/>
      <c r="R46" s="12"/>
      <c r="S46" s="12"/>
      <c r="T46" s="15">
        <v>30</v>
      </c>
      <c r="U46" s="15">
        <v>40</v>
      </c>
      <c r="V46" s="12">
        <f t="shared" si="14"/>
        <v>24.7624</v>
      </c>
      <c r="W46" s="15"/>
      <c r="X46" s="16">
        <f t="shared" si="15"/>
        <v>7.5276629082802957</v>
      </c>
      <c r="Y46" s="12">
        <f t="shared" si="16"/>
        <v>1.0662536749265015</v>
      </c>
      <c r="Z46" s="12">
        <f>VLOOKUP(A:A,[1]TDSheet!$A:$Z,26,0)</f>
        <v>0</v>
      </c>
      <c r="AA46" s="12"/>
      <c r="AB46" s="12">
        <f>VLOOKUP(A:A,[3]TDSheet!$A:$D,4,0)</f>
        <v>53.412999999999997</v>
      </c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VLOOKUP(A:A,[4]TDSheet!$A:$D,4,0)</f>
        <v>74.998000000000005</v>
      </c>
      <c r="AH46" s="12" t="str">
        <f>VLOOKUP(A:A,[1]TDSheet!$A:$AH,34,0)</f>
        <v>увел</v>
      </c>
      <c r="AI46" s="12">
        <f t="shared" si="17"/>
        <v>30</v>
      </c>
      <c r="AJ46" s="12">
        <f t="shared" si="18"/>
        <v>40</v>
      </c>
      <c r="AK46" s="12">
        <f t="shared" si="19"/>
        <v>0</v>
      </c>
      <c r="AL46" s="12">
        <f t="shared" si="20"/>
        <v>40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78</v>
      </c>
      <c r="P47" s="12"/>
      <c r="Q47" s="12"/>
      <c r="R47" s="12"/>
      <c r="S47" s="12"/>
      <c r="T47" s="15">
        <v>80</v>
      </c>
      <c r="U47" s="15">
        <v>70</v>
      </c>
      <c r="V47" s="12">
        <f t="shared" si="14"/>
        <v>36.646599999999999</v>
      </c>
      <c r="W47" s="15"/>
      <c r="X47" s="16">
        <f t="shared" si="15"/>
        <v>7.4775831864347584</v>
      </c>
      <c r="Y47" s="12">
        <f t="shared" si="16"/>
        <v>0.65566792007989827</v>
      </c>
      <c r="Z47" s="12">
        <f>VLOOKUP(A:A,[1]TDSheet!$A:$Z,26,0)</f>
        <v>0</v>
      </c>
      <c r="AA47" s="12"/>
      <c r="AB47" s="12">
        <f>VLOOKUP(A:A,[3]TDSheet!$A:$D,4,0)</f>
        <v>51.735999999999997</v>
      </c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VLOOKUP(A:A,[4]TDSheet!$A:$D,4,0)</f>
        <v>97.451999999999998</v>
      </c>
      <c r="AH47" s="12">
        <f>VLOOKUP(A:A,[1]TDSheet!$A:$AH,34,0)</f>
        <v>0</v>
      </c>
      <c r="AI47" s="12">
        <f t="shared" si="17"/>
        <v>80</v>
      </c>
      <c r="AJ47" s="12">
        <f t="shared" si="18"/>
        <v>70</v>
      </c>
      <c r="AK47" s="12">
        <f t="shared" si="19"/>
        <v>0</v>
      </c>
      <c r="AL47" s="12">
        <f t="shared" si="20"/>
        <v>78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290</v>
      </c>
      <c r="P48" s="12"/>
      <c r="Q48" s="12"/>
      <c r="R48" s="12"/>
      <c r="S48" s="12"/>
      <c r="T48" s="15">
        <v>280</v>
      </c>
      <c r="U48" s="15">
        <v>320</v>
      </c>
      <c r="V48" s="12">
        <f t="shared" si="14"/>
        <v>210.983</v>
      </c>
      <c r="W48" s="15"/>
      <c r="X48" s="16">
        <f t="shared" si="15"/>
        <v>7.5308579364214179</v>
      </c>
      <c r="Y48" s="12">
        <f t="shared" si="16"/>
        <v>1.8431958972997824</v>
      </c>
      <c r="Z48" s="12">
        <f>VLOOKUP(A:A,[1]TDSheet!$A:$Z,26,0)</f>
        <v>0</v>
      </c>
      <c r="AA48" s="12"/>
      <c r="AB48" s="12">
        <f>VLOOKUP(A:A,[3]TDSheet!$A:$D,4,0)</f>
        <v>261.43299999999999</v>
      </c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VLOOKUP(A:A,[4]TDSheet!$A:$D,4,0)</f>
        <v>485.45499999999998</v>
      </c>
      <c r="AH48" s="12">
        <f>VLOOKUP(A:A,[1]TDSheet!$A:$AH,34,0)</f>
        <v>0</v>
      </c>
      <c r="AI48" s="12">
        <f t="shared" si="17"/>
        <v>280</v>
      </c>
      <c r="AJ48" s="12">
        <f t="shared" si="18"/>
        <v>320</v>
      </c>
      <c r="AK48" s="12">
        <f t="shared" si="19"/>
        <v>0</v>
      </c>
      <c r="AL48" s="12">
        <f t="shared" si="20"/>
        <v>290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>
        <v>0</v>
      </c>
      <c r="P49" s="12"/>
      <c r="Q49" s="12"/>
      <c r="R49" s="12"/>
      <c r="S49" s="12"/>
      <c r="T49" s="15"/>
      <c r="U49" s="15">
        <v>30</v>
      </c>
      <c r="V49" s="12">
        <f t="shared" si="14"/>
        <v>14.637200000000002</v>
      </c>
      <c r="W49" s="15"/>
      <c r="X49" s="16">
        <f t="shared" si="15"/>
        <v>8.6817834011969488</v>
      </c>
      <c r="Y49" s="12">
        <f t="shared" si="16"/>
        <v>5.2658295302380225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VLOOKUP(A:A,[4]TDSheet!$A:$D,4,0)</f>
        <v>17.652999999999999</v>
      </c>
      <c r="AH49" s="12">
        <f>VLOOKUP(A:A,[1]TDSheet!$A:$AH,34,0)</f>
        <v>0</v>
      </c>
      <c r="AI49" s="12">
        <f t="shared" si="17"/>
        <v>0</v>
      </c>
      <c r="AJ49" s="12">
        <f t="shared" si="18"/>
        <v>30</v>
      </c>
      <c r="AK49" s="12">
        <f t="shared" si="19"/>
        <v>0</v>
      </c>
      <c r="AL49" s="12">
        <f t="shared" si="20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>
        <v>90</v>
      </c>
      <c r="P50" s="12"/>
      <c r="Q50" s="12"/>
      <c r="R50" s="12"/>
      <c r="S50" s="12"/>
      <c r="T50" s="15"/>
      <c r="U50" s="15">
        <v>50</v>
      </c>
      <c r="V50" s="12">
        <f t="shared" si="14"/>
        <v>34.968599999999995</v>
      </c>
      <c r="W50" s="15"/>
      <c r="X50" s="16">
        <f t="shared" si="15"/>
        <v>7.9219070823538855</v>
      </c>
      <c r="Y50" s="12">
        <f t="shared" si="16"/>
        <v>2.7744319189215472</v>
      </c>
      <c r="Z50" s="12">
        <f>VLOOKUP(A:A,[1]TDSheet!$A:$Z,26,0)</f>
        <v>0</v>
      </c>
      <c r="AA50" s="12"/>
      <c r="AB50" s="12">
        <f>VLOOKUP(A:A,[3]TDSheet!$A:$D,4,0)</f>
        <v>95.554000000000002</v>
      </c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VLOOKUP(A:A,[4]TDSheet!$A:$D,4,0)</f>
        <v>121.407</v>
      </c>
      <c r="AH50" s="12" t="str">
        <f>VLOOKUP(A:A,[1]TDSheet!$A:$AH,34,0)</f>
        <v>увел</v>
      </c>
      <c r="AI50" s="12">
        <f t="shared" si="17"/>
        <v>0</v>
      </c>
      <c r="AJ50" s="12">
        <f t="shared" si="18"/>
        <v>50</v>
      </c>
      <c r="AK50" s="12">
        <f t="shared" si="19"/>
        <v>0</v>
      </c>
      <c r="AL50" s="12">
        <f t="shared" si="20"/>
        <v>90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15</v>
      </c>
      <c r="P51" s="12"/>
      <c r="Q51" s="12"/>
      <c r="R51" s="12"/>
      <c r="S51" s="12"/>
      <c r="T51" s="15">
        <v>40</v>
      </c>
      <c r="U51" s="15">
        <v>40</v>
      </c>
      <c r="V51" s="12">
        <f t="shared" si="14"/>
        <v>24.718799999999998</v>
      </c>
      <c r="W51" s="15">
        <v>20</v>
      </c>
      <c r="X51" s="16">
        <f t="shared" si="15"/>
        <v>7.8094001326925255</v>
      </c>
      <c r="Y51" s="12">
        <f t="shared" si="16"/>
        <v>2.5502451575319194</v>
      </c>
      <c r="Z51" s="12">
        <f>VLOOKUP(A:A,[1]TDSheet!$A:$Z,26,0)</f>
        <v>30.521999999999998</v>
      </c>
      <c r="AA51" s="12"/>
      <c r="AB51" s="12">
        <f>VLOOKUP(A:A,[3]TDSheet!$A:$D,4,0)</f>
        <v>32.270000000000003</v>
      </c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VLOOKUP(A:A,[4]TDSheet!$A:$D,4,0)</f>
        <v>68.772000000000006</v>
      </c>
      <c r="AH51" s="12" t="str">
        <f>VLOOKUP(A:A,[1]TDSheet!$A:$AH,34,0)</f>
        <v>увел</v>
      </c>
      <c r="AI51" s="12">
        <f t="shared" si="17"/>
        <v>40</v>
      </c>
      <c r="AJ51" s="12">
        <f t="shared" si="18"/>
        <v>40</v>
      </c>
      <c r="AK51" s="12">
        <f t="shared" si="19"/>
        <v>20</v>
      </c>
      <c r="AL51" s="12">
        <f t="shared" si="20"/>
        <v>15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>
        <v>84</v>
      </c>
      <c r="P52" s="12"/>
      <c r="Q52" s="12"/>
      <c r="R52" s="12"/>
      <c r="S52" s="12"/>
      <c r="T52" s="15"/>
      <c r="U52" s="15">
        <v>50</v>
      </c>
      <c r="V52" s="12">
        <f t="shared" si="14"/>
        <v>62.196399999999997</v>
      </c>
      <c r="W52" s="15"/>
      <c r="X52" s="16">
        <f t="shared" si="15"/>
        <v>7.6040413914631717</v>
      </c>
      <c r="Y52" s="12">
        <f t="shared" si="16"/>
        <v>4.3884211947958409</v>
      </c>
      <c r="Z52" s="12">
        <f>VLOOKUP(A:A,[1]TDSheet!$A:$Z,26,0)</f>
        <v>303.56799999999998</v>
      </c>
      <c r="AA52" s="12"/>
      <c r="AB52" s="12">
        <f>VLOOKUP(A:A,[3]TDSheet!$A:$D,4,0)</f>
        <v>93.186999999999998</v>
      </c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VLOOKUP(A:A,[4]TDSheet!$A:$D,4,0)</f>
        <v>166.65</v>
      </c>
      <c r="AH52" s="12">
        <f>VLOOKUP(A:A,[1]TDSheet!$A:$AH,34,0)</f>
        <v>0</v>
      </c>
      <c r="AI52" s="12">
        <f t="shared" si="17"/>
        <v>0</v>
      </c>
      <c r="AJ52" s="12">
        <f t="shared" si="18"/>
        <v>50</v>
      </c>
      <c r="AK52" s="12">
        <f t="shared" si="19"/>
        <v>0</v>
      </c>
      <c r="AL52" s="12">
        <f t="shared" si="20"/>
        <v>84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>
        <v>136</v>
      </c>
      <c r="P53" s="12"/>
      <c r="Q53" s="12"/>
      <c r="R53" s="12"/>
      <c r="S53" s="12"/>
      <c r="T53" s="15"/>
      <c r="U53" s="15"/>
      <c r="V53" s="12">
        <f t="shared" si="14"/>
        <v>54.587799999999994</v>
      </c>
      <c r="W53" s="15"/>
      <c r="X53" s="16">
        <f t="shared" si="15"/>
        <v>7.6289757051942022</v>
      </c>
      <c r="Y53" s="12">
        <f t="shared" si="16"/>
        <v>4.6979178497759584</v>
      </c>
      <c r="Z53" s="12">
        <f>VLOOKUP(A:A,[1]TDSheet!$A:$Z,26,0)</f>
        <v>303.52499999999998</v>
      </c>
      <c r="AA53" s="12"/>
      <c r="AB53" s="12">
        <f>VLOOKUP(A:A,[3]TDSheet!$A:$D,4,0)</f>
        <v>131.965</v>
      </c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VLOOKUP(A:A,[4]TDSheet!$A:$D,4,0)</f>
        <v>169.12100000000001</v>
      </c>
      <c r="AH53" s="12">
        <f>VLOOKUP(A:A,[1]TDSheet!$A:$AH,34,0)</f>
        <v>0</v>
      </c>
      <c r="AI53" s="12">
        <f t="shared" si="17"/>
        <v>0</v>
      </c>
      <c r="AJ53" s="12">
        <f t="shared" si="18"/>
        <v>0</v>
      </c>
      <c r="AK53" s="12">
        <f t="shared" si="19"/>
        <v>0</v>
      </c>
      <c r="AL53" s="12">
        <f t="shared" si="20"/>
        <v>136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>
        <v>96</v>
      </c>
      <c r="P54" s="12"/>
      <c r="Q54" s="12"/>
      <c r="R54" s="12"/>
      <c r="S54" s="12"/>
      <c r="T54" s="15"/>
      <c r="U54" s="15">
        <v>50</v>
      </c>
      <c r="V54" s="12">
        <f t="shared" si="14"/>
        <v>54.9908</v>
      </c>
      <c r="W54" s="15"/>
      <c r="X54" s="16">
        <f t="shared" si="15"/>
        <v>7.7171454134146078</v>
      </c>
      <c r="Y54" s="12">
        <f t="shared" si="16"/>
        <v>3.8983248106956077</v>
      </c>
      <c r="Z54" s="12">
        <f>VLOOKUP(A:A,[1]TDSheet!$A:$Z,26,0)</f>
        <v>104.1</v>
      </c>
      <c r="AA54" s="12"/>
      <c r="AB54" s="12">
        <f>VLOOKUP(A:A,[3]TDSheet!$A:$D,4,0)</f>
        <v>73.819999999999993</v>
      </c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VLOOKUP(A:A,[4]TDSheet!$A:$D,4,0)</f>
        <v>116.486</v>
      </c>
      <c r="AH54" s="12">
        <f>VLOOKUP(A:A,[1]TDSheet!$A:$AH,34,0)</f>
        <v>0</v>
      </c>
      <c r="AI54" s="12">
        <f t="shared" si="17"/>
        <v>0</v>
      </c>
      <c r="AJ54" s="12">
        <f t="shared" si="18"/>
        <v>50</v>
      </c>
      <c r="AK54" s="12">
        <f t="shared" si="19"/>
        <v>0</v>
      </c>
      <c r="AL54" s="12">
        <f t="shared" si="20"/>
        <v>96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560</v>
      </c>
      <c r="P55" s="12"/>
      <c r="Q55" s="12"/>
      <c r="R55" s="12"/>
      <c r="S55" s="12"/>
      <c r="T55" s="15">
        <v>160</v>
      </c>
      <c r="U55" s="15">
        <v>900</v>
      </c>
      <c r="V55" s="12">
        <f t="shared" si="14"/>
        <v>493.6</v>
      </c>
      <c r="W55" s="15"/>
      <c r="X55" s="16">
        <f t="shared" si="15"/>
        <v>7.8322528363046997</v>
      </c>
      <c r="Y55" s="12">
        <f t="shared" si="16"/>
        <v>1.8354943273905997</v>
      </c>
      <c r="Z55" s="12">
        <f>VLOOKUP(A:A,[1]TDSheet!$A:$Z,26,0)</f>
        <v>0</v>
      </c>
      <c r="AA55" s="12"/>
      <c r="AB55" s="12">
        <f>VLOOKUP(A:A,[3]TDSheet!$A:$D,4,0)</f>
        <v>480</v>
      </c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VLOOKUP(A:A,[4]TDSheet!$A:$D,4,0)</f>
        <v>939</v>
      </c>
      <c r="AH55" s="12" t="str">
        <f>VLOOKUP(A:A,[1]TDSheet!$A:$AH,34,0)</f>
        <v>декак</v>
      </c>
      <c r="AI55" s="12">
        <f t="shared" si="17"/>
        <v>56</v>
      </c>
      <c r="AJ55" s="12">
        <f t="shared" si="18"/>
        <v>315</v>
      </c>
      <c r="AK55" s="12">
        <f t="shared" si="19"/>
        <v>0</v>
      </c>
      <c r="AL55" s="12">
        <f t="shared" si="20"/>
        <v>196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410</v>
      </c>
      <c r="P56" s="12"/>
      <c r="Q56" s="12"/>
      <c r="R56" s="12"/>
      <c r="S56" s="12"/>
      <c r="T56" s="15">
        <v>900</v>
      </c>
      <c r="U56" s="15">
        <v>800</v>
      </c>
      <c r="V56" s="12">
        <f t="shared" si="14"/>
        <v>903.4</v>
      </c>
      <c r="W56" s="15">
        <v>400</v>
      </c>
      <c r="X56" s="16">
        <f t="shared" si="15"/>
        <v>8.3661722382112025</v>
      </c>
      <c r="Y56" s="12">
        <f t="shared" si="16"/>
        <v>2.2780606597299093</v>
      </c>
      <c r="Z56" s="12">
        <f>VLOOKUP(A:A,[1]TDSheet!$A:$Z,26,0)</f>
        <v>54</v>
      </c>
      <c r="AA56" s="12"/>
      <c r="AB56" s="12">
        <f>VLOOKUP(A:A,[3]TDSheet!$A:$D,4,0)</f>
        <v>384</v>
      </c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VLOOKUP(A:A,[4]TDSheet!$A:$D,4,0)</f>
        <v>1236</v>
      </c>
      <c r="AH56" s="13" t="str">
        <f>VLOOKUP(A:A,[1]TDSheet!$A:$AH,34,0)</f>
        <v>ск600</v>
      </c>
      <c r="AI56" s="12">
        <f t="shared" si="17"/>
        <v>360</v>
      </c>
      <c r="AJ56" s="12">
        <f t="shared" si="18"/>
        <v>320</v>
      </c>
      <c r="AK56" s="12">
        <f t="shared" si="19"/>
        <v>160</v>
      </c>
      <c r="AL56" s="12">
        <f t="shared" si="20"/>
        <v>164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>
        <v>400</v>
      </c>
      <c r="P57" s="12"/>
      <c r="Q57" s="12"/>
      <c r="R57" s="12"/>
      <c r="S57" s="12"/>
      <c r="T57" s="15"/>
      <c r="U57" s="15">
        <v>1300</v>
      </c>
      <c r="V57" s="12">
        <f t="shared" si="14"/>
        <v>857.8</v>
      </c>
      <c r="W57" s="15">
        <v>300</v>
      </c>
      <c r="X57" s="16">
        <f t="shared" si="15"/>
        <v>7.8246677547213803</v>
      </c>
      <c r="Y57" s="12">
        <f t="shared" si="16"/>
        <v>2.5786896712520404</v>
      </c>
      <c r="Z57" s="12">
        <f>VLOOKUP(A:A,[1]TDSheet!$A:$Z,26,0)</f>
        <v>0</v>
      </c>
      <c r="AA57" s="12"/>
      <c r="AB57" s="12">
        <f>VLOOKUP(A:A,[3]TDSheet!$A:$D,4,0)</f>
        <v>480</v>
      </c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VLOOKUP(A:A,[4]TDSheet!$A:$D,4,0)</f>
        <v>1583</v>
      </c>
      <c r="AH57" s="12" t="str">
        <f>VLOOKUP(A:A,[1]TDSheet!$A:$AH,34,0)</f>
        <v>проддек</v>
      </c>
      <c r="AI57" s="12">
        <f t="shared" si="17"/>
        <v>0</v>
      </c>
      <c r="AJ57" s="12">
        <f t="shared" si="18"/>
        <v>585</v>
      </c>
      <c r="AK57" s="12">
        <f t="shared" si="19"/>
        <v>135</v>
      </c>
      <c r="AL57" s="12">
        <f t="shared" si="20"/>
        <v>180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80</v>
      </c>
      <c r="P58" s="12"/>
      <c r="Q58" s="12"/>
      <c r="R58" s="12"/>
      <c r="S58" s="12"/>
      <c r="T58" s="15">
        <v>200</v>
      </c>
      <c r="U58" s="15">
        <v>350</v>
      </c>
      <c r="V58" s="12">
        <f t="shared" si="14"/>
        <v>210.03620000000001</v>
      </c>
      <c r="W58" s="15"/>
      <c r="X58" s="16">
        <f t="shared" si="15"/>
        <v>7.9557714336861931</v>
      </c>
      <c r="Y58" s="12">
        <f t="shared" si="16"/>
        <v>1.5283079773867552</v>
      </c>
      <c r="Z58" s="12">
        <f>VLOOKUP(A:A,[1]TDSheet!$A:$Z,26,0)</f>
        <v>0</v>
      </c>
      <c r="AA58" s="12"/>
      <c r="AB58" s="12">
        <f>VLOOKUP(A:A,[3]TDSheet!$A:$D,4,0)</f>
        <v>42.819000000000003</v>
      </c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2">
        <f>VLOOKUP(A:A,[4]TDSheet!$A:$D,4,0)</f>
        <v>198.404</v>
      </c>
      <c r="AH58" s="12">
        <f>VLOOKUP(A:A,[1]TDSheet!$A:$AH,34,0)</f>
        <v>0</v>
      </c>
      <c r="AI58" s="12">
        <f t="shared" si="17"/>
        <v>200</v>
      </c>
      <c r="AJ58" s="12">
        <f t="shared" si="18"/>
        <v>350</v>
      </c>
      <c r="AK58" s="12">
        <f t="shared" si="19"/>
        <v>0</v>
      </c>
      <c r="AL58" s="12">
        <f t="shared" si="20"/>
        <v>80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>
        <v>0</v>
      </c>
      <c r="P59" s="12"/>
      <c r="Q59" s="12"/>
      <c r="R59" s="12"/>
      <c r="S59" s="12"/>
      <c r="T59" s="15"/>
      <c r="U59" s="15"/>
      <c r="V59" s="12">
        <f t="shared" si="14"/>
        <v>0</v>
      </c>
      <c r="W59" s="15"/>
      <c r="X59" s="16" t="e">
        <f t="shared" si="15"/>
        <v>#DIV/0!</v>
      </c>
      <c r="Y59" s="12" t="e">
        <f t="shared" si="16"/>
        <v>#DIV/0!</v>
      </c>
      <c r="Z59" s="12">
        <f>VLOOKUP(A:A,[1]TDSheet!$A:$Z,26,0)</f>
        <v>0</v>
      </c>
      <c r="AA59" s="12"/>
      <c r="AB59" s="12">
        <v>0</v>
      </c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VLOOKUP(A:A,[4]TDSheet!$A:$D,4,0)</f>
        <v>67</v>
      </c>
      <c r="AH59" s="12" t="e">
        <f>VLOOKUP(A:A,[1]TDSheet!$A:$AH,34,0)</f>
        <v>#N/A</v>
      </c>
      <c r="AI59" s="12">
        <f t="shared" si="17"/>
        <v>0</v>
      </c>
      <c r="AJ59" s="12">
        <f t="shared" si="18"/>
        <v>0</v>
      </c>
      <c r="AK59" s="12">
        <f t="shared" si="19"/>
        <v>0</v>
      </c>
      <c r="AL59" s="12">
        <f t="shared" si="20"/>
        <v>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>
        <v>270</v>
      </c>
      <c r="P60" s="12"/>
      <c r="Q60" s="12"/>
      <c r="R60" s="12"/>
      <c r="S60" s="12"/>
      <c r="T60" s="15"/>
      <c r="U60" s="15">
        <v>350</v>
      </c>
      <c r="V60" s="12">
        <f t="shared" si="14"/>
        <v>244.2</v>
      </c>
      <c r="W60" s="15"/>
      <c r="X60" s="16">
        <f t="shared" si="15"/>
        <v>7.4651924651924659</v>
      </c>
      <c r="Y60" s="12">
        <f t="shared" si="16"/>
        <v>3.1654381654381658</v>
      </c>
      <c r="Z60" s="12">
        <f>VLOOKUP(A:A,[1]TDSheet!$A:$Z,26,0)</f>
        <v>0</v>
      </c>
      <c r="AA60" s="12"/>
      <c r="AB60" s="12">
        <f>VLOOKUP(A:A,[3]TDSheet!$A:$D,4,0)</f>
        <v>234</v>
      </c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VLOOKUP(A:A,[4]TDSheet!$A:$D,4,0)</f>
        <v>459</v>
      </c>
      <c r="AH60" s="12">
        <f>VLOOKUP(A:A,[1]TDSheet!$A:$AH,34,0)</f>
        <v>0</v>
      </c>
      <c r="AI60" s="12">
        <f t="shared" si="17"/>
        <v>0</v>
      </c>
      <c r="AJ60" s="12">
        <f t="shared" si="18"/>
        <v>122.49999999999999</v>
      </c>
      <c r="AK60" s="12">
        <f t="shared" si="19"/>
        <v>0</v>
      </c>
      <c r="AL60" s="12">
        <f t="shared" si="20"/>
        <v>94.5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0</v>
      </c>
      <c r="P61" s="12"/>
      <c r="Q61" s="12"/>
      <c r="R61" s="12"/>
      <c r="S61" s="12"/>
      <c r="T61" s="15">
        <v>50</v>
      </c>
      <c r="U61" s="15">
        <v>60</v>
      </c>
      <c r="V61" s="12">
        <f t="shared" si="14"/>
        <v>45.446800000000003</v>
      </c>
      <c r="W61" s="15"/>
      <c r="X61" s="16">
        <f t="shared" si="15"/>
        <v>7.5117940096992522</v>
      </c>
      <c r="Y61" s="12">
        <f t="shared" si="16"/>
        <v>1.7908191555841113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VLOOKUP(A:A,[4]TDSheet!$A:$D,4,0)</f>
        <v>58.124000000000002</v>
      </c>
      <c r="AH61" s="12">
        <f>VLOOKUP(A:A,[1]TDSheet!$A:$AH,34,0)</f>
        <v>0</v>
      </c>
      <c r="AI61" s="12">
        <f t="shared" si="17"/>
        <v>50</v>
      </c>
      <c r="AJ61" s="12">
        <f t="shared" si="18"/>
        <v>60</v>
      </c>
      <c r="AK61" s="12">
        <f t="shared" si="19"/>
        <v>0</v>
      </c>
      <c r="AL61" s="12">
        <f t="shared" si="20"/>
        <v>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360</v>
      </c>
      <c r="P62" s="12"/>
      <c r="Q62" s="12"/>
      <c r="R62" s="12"/>
      <c r="S62" s="12"/>
      <c r="T62" s="15">
        <v>400</v>
      </c>
      <c r="U62" s="15">
        <v>800</v>
      </c>
      <c r="V62" s="12">
        <f t="shared" si="14"/>
        <v>619.6</v>
      </c>
      <c r="W62" s="15"/>
      <c r="X62" s="16">
        <f t="shared" si="15"/>
        <v>7.6872175597159451</v>
      </c>
      <c r="Y62" s="12">
        <f t="shared" si="16"/>
        <v>1.5542285345384119</v>
      </c>
      <c r="Z62" s="12">
        <f>VLOOKUP(A:A,[1]TDSheet!$A:$Z,26,0)</f>
        <v>102</v>
      </c>
      <c r="AA62" s="12"/>
      <c r="AB62" s="12">
        <f>VLOOKUP(A:A,[3]TDSheet!$A:$D,4,0)</f>
        <v>366</v>
      </c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VLOOKUP(A:A,[4]TDSheet!$A:$D,4,0)</f>
        <v>1042</v>
      </c>
      <c r="AH62" s="12" t="e">
        <f>VLOOKUP(A:A,[1]TDSheet!$A:$AH,34,0)</f>
        <v>#N/A</v>
      </c>
      <c r="AI62" s="12">
        <f t="shared" si="17"/>
        <v>160</v>
      </c>
      <c r="AJ62" s="12">
        <f t="shared" si="18"/>
        <v>320</v>
      </c>
      <c r="AK62" s="12">
        <f t="shared" si="19"/>
        <v>0</v>
      </c>
      <c r="AL62" s="12">
        <f t="shared" si="20"/>
        <v>144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420</v>
      </c>
      <c r="P63" s="12"/>
      <c r="Q63" s="12"/>
      <c r="R63" s="12"/>
      <c r="S63" s="12"/>
      <c r="T63" s="15">
        <v>200</v>
      </c>
      <c r="U63" s="15">
        <v>1000</v>
      </c>
      <c r="V63" s="12">
        <f t="shared" si="14"/>
        <v>836</v>
      </c>
      <c r="W63" s="15"/>
      <c r="X63" s="16">
        <f t="shared" si="15"/>
        <v>7.4581339712918657</v>
      </c>
      <c r="Y63" s="12">
        <f t="shared" si="16"/>
        <v>1.7165071770334928</v>
      </c>
      <c r="Z63" s="12">
        <f>VLOOKUP(A:A,[1]TDSheet!$A:$Z,26,0)</f>
        <v>204</v>
      </c>
      <c r="AA63" s="12"/>
      <c r="AB63" s="12">
        <f>VLOOKUP(A:A,[3]TDSheet!$A:$D,4,0)</f>
        <v>540</v>
      </c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VLOOKUP(A:A,[4]TDSheet!$A:$D,4,0)</f>
        <v>1346</v>
      </c>
      <c r="AH63" s="12" t="e">
        <f>VLOOKUP(A:A,[1]TDSheet!$A:$AH,34,0)</f>
        <v>#N/A</v>
      </c>
      <c r="AI63" s="12">
        <f t="shared" si="17"/>
        <v>80</v>
      </c>
      <c r="AJ63" s="12">
        <f t="shared" si="18"/>
        <v>400</v>
      </c>
      <c r="AK63" s="12">
        <f t="shared" si="19"/>
        <v>0</v>
      </c>
      <c r="AL63" s="12">
        <f t="shared" si="20"/>
        <v>168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>
        <v>0</v>
      </c>
      <c r="P64" s="12"/>
      <c r="Q64" s="12"/>
      <c r="R64" s="12"/>
      <c r="S64" s="12"/>
      <c r="T64" s="15"/>
      <c r="U64" s="15"/>
      <c r="V64" s="12">
        <f t="shared" si="14"/>
        <v>9.774799999999999</v>
      </c>
      <c r="W64" s="15">
        <v>20</v>
      </c>
      <c r="X64" s="16">
        <f t="shared" si="15"/>
        <v>9.2664811556246693</v>
      </c>
      <c r="Y64" s="12">
        <f t="shared" si="16"/>
        <v>1.0821704791913902</v>
      </c>
      <c r="Z64" s="12">
        <f>VLOOKUP(A:A,[1]TDSheet!$A:$Z,26,0)</f>
        <v>153.65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VLOOKUP(A:A,[4]TDSheet!$A:$D,4,0)</f>
        <v>3.6110000000000002</v>
      </c>
      <c r="AH64" s="12" t="str">
        <f>VLOOKUP(A:A,[1]TDSheet!$A:$AH,34,0)</f>
        <v>увел</v>
      </c>
      <c r="AI64" s="12">
        <f t="shared" si="17"/>
        <v>0</v>
      </c>
      <c r="AJ64" s="12">
        <f t="shared" si="18"/>
        <v>0</v>
      </c>
      <c r="AK64" s="12">
        <f t="shared" si="19"/>
        <v>20</v>
      </c>
      <c r="AL64" s="12">
        <f t="shared" si="20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>
        <v>0</v>
      </c>
      <c r="P65" s="12"/>
      <c r="Q65" s="12"/>
      <c r="R65" s="12"/>
      <c r="S65" s="12"/>
      <c r="T65" s="15"/>
      <c r="U65" s="15">
        <v>60</v>
      </c>
      <c r="V65" s="12">
        <f t="shared" si="14"/>
        <v>64.89739999999999</v>
      </c>
      <c r="W65" s="15"/>
      <c r="X65" s="16">
        <f t="shared" si="15"/>
        <v>7.5503795221380221</v>
      </c>
      <c r="Y65" s="12">
        <f t="shared" si="16"/>
        <v>3.5440556940647858</v>
      </c>
      <c r="Z65" s="12">
        <f>VLOOKUP(A:A,[1]TDSheet!$A:$Z,26,0)</f>
        <v>154.51300000000001</v>
      </c>
      <c r="AA65" s="12"/>
      <c r="AB65" s="12">
        <v>0</v>
      </c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VLOOKUP(A:A,[4]TDSheet!$A:$D,4,0)</f>
        <v>23.57</v>
      </c>
      <c r="AH65" s="12">
        <f>VLOOKUP(A:A,[1]TDSheet!$A:$AH,34,0)</f>
        <v>0</v>
      </c>
      <c r="AI65" s="12">
        <f t="shared" si="17"/>
        <v>0</v>
      </c>
      <c r="AJ65" s="12">
        <f t="shared" si="18"/>
        <v>60</v>
      </c>
      <c r="AK65" s="12">
        <f t="shared" si="19"/>
        <v>0</v>
      </c>
      <c r="AL65" s="12">
        <f t="shared" si="20"/>
        <v>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>
        <v>270</v>
      </c>
      <c r="P66" s="12"/>
      <c r="Q66" s="12"/>
      <c r="R66" s="12"/>
      <c r="S66" s="12"/>
      <c r="T66" s="15"/>
      <c r="U66" s="15">
        <v>270</v>
      </c>
      <c r="V66" s="12">
        <f t="shared" si="14"/>
        <v>217.8</v>
      </c>
      <c r="W66" s="15"/>
      <c r="X66" s="16">
        <f t="shared" si="15"/>
        <v>7.511478420569329</v>
      </c>
      <c r="Y66" s="12">
        <f t="shared" si="16"/>
        <v>2.3691460055096418</v>
      </c>
      <c r="Z66" s="12">
        <f>VLOOKUP(A:A,[1]TDSheet!$A:$Z,26,0)</f>
        <v>0</v>
      </c>
      <c r="AA66" s="12"/>
      <c r="AB66" s="12">
        <f>VLOOKUP(A:A,[3]TDSheet!$A:$D,4,0)</f>
        <v>210</v>
      </c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VLOOKUP(A:A,[4]TDSheet!$A:$D,4,0)</f>
        <v>378</v>
      </c>
      <c r="AH66" s="12">
        <f>VLOOKUP(A:A,[1]TDSheet!$A:$AH,34,0)</f>
        <v>0</v>
      </c>
      <c r="AI66" s="12">
        <f t="shared" si="17"/>
        <v>0</v>
      </c>
      <c r="AJ66" s="12">
        <f t="shared" si="18"/>
        <v>94.5</v>
      </c>
      <c r="AK66" s="12">
        <f t="shared" si="19"/>
        <v>0</v>
      </c>
      <c r="AL66" s="12">
        <f t="shared" si="20"/>
        <v>94.5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>
        <v>270</v>
      </c>
      <c r="P67" s="12"/>
      <c r="Q67" s="12"/>
      <c r="R67" s="12"/>
      <c r="S67" s="12"/>
      <c r="T67" s="15"/>
      <c r="U67" s="15">
        <v>460</v>
      </c>
      <c r="V67" s="12">
        <f t="shared" si="14"/>
        <v>332.2</v>
      </c>
      <c r="W67" s="15"/>
      <c r="X67" s="16">
        <f t="shared" si="15"/>
        <v>7.5045153521974717</v>
      </c>
      <c r="Y67" s="12">
        <f t="shared" si="16"/>
        <v>2.5075255869957855</v>
      </c>
      <c r="Z67" s="12">
        <f>VLOOKUP(A:A,[1]TDSheet!$A:$Z,26,0)</f>
        <v>0</v>
      </c>
      <c r="AA67" s="12"/>
      <c r="AB67" s="12">
        <f>VLOOKUP(A:A,[3]TDSheet!$A:$D,4,0)</f>
        <v>138</v>
      </c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VLOOKUP(A:A,[4]TDSheet!$A:$D,4,0)</f>
        <v>415</v>
      </c>
      <c r="AH67" s="12">
        <f>VLOOKUP(A:A,[1]TDSheet!$A:$AH,34,0)</f>
        <v>0</v>
      </c>
      <c r="AI67" s="12">
        <f t="shared" si="17"/>
        <v>0</v>
      </c>
      <c r="AJ67" s="12">
        <f t="shared" si="18"/>
        <v>161</v>
      </c>
      <c r="AK67" s="12">
        <f t="shared" si="19"/>
        <v>0</v>
      </c>
      <c r="AL67" s="12">
        <f t="shared" si="20"/>
        <v>94.5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160</v>
      </c>
      <c r="P68" s="12"/>
      <c r="Q68" s="12"/>
      <c r="R68" s="12"/>
      <c r="S68" s="12"/>
      <c r="T68" s="15">
        <v>200</v>
      </c>
      <c r="U68" s="15">
        <v>100</v>
      </c>
      <c r="V68" s="12">
        <f t="shared" si="14"/>
        <v>195.2</v>
      </c>
      <c r="W68" s="15"/>
      <c r="X68" s="16">
        <f t="shared" si="15"/>
        <v>7.7715163934426235</v>
      </c>
      <c r="Y68" s="12">
        <f t="shared" si="16"/>
        <v>1.8801229508196722</v>
      </c>
      <c r="Z68" s="12">
        <f>VLOOKUP(A:A,[1]TDSheet!$A:$Z,26,0)</f>
        <v>0</v>
      </c>
      <c r="AA68" s="12"/>
      <c r="AB68" s="12">
        <f>VLOOKUP(A:A,[3]TDSheet!$A:$D,4,0)</f>
        <v>102</v>
      </c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VLOOKUP(A:A,[4]TDSheet!$A:$D,4,0)</f>
        <v>255</v>
      </c>
      <c r="AH68" s="12">
        <f>VLOOKUP(A:A,[1]TDSheet!$A:$AH,34,0)</f>
        <v>0</v>
      </c>
      <c r="AI68" s="12">
        <f t="shared" si="17"/>
        <v>80</v>
      </c>
      <c r="AJ68" s="12">
        <f t="shared" si="18"/>
        <v>40</v>
      </c>
      <c r="AK68" s="12">
        <f t="shared" si="19"/>
        <v>0</v>
      </c>
      <c r="AL68" s="12">
        <f t="shared" si="20"/>
        <v>64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>
        <v>98</v>
      </c>
      <c r="P69" s="12"/>
      <c r="Q69" s="12"/>
      <c r="R69" s="12"/>
      <c r="S69" s="12"/>
      <c r="T69" s="15"/>
      <c r="U69" s="15">
        <v>30</v>
      </c>
      <c r="V69" s="12">
        <f t="shared" si="14"/>
        <v>41.746799999999993</v>
      </c>
      <c r="W69" s="15"/>
      <c r="X69" s="16">
        <f t="shared" si="15"/>
        <v>8.0830147460404156</v>
      </c>
      <c r="Y69" s="12">
        <f t="shared" si="16"/>
        <v>4.9690036122529158</v>
      </c>
      <c r="Z69" s="12">
        <f>VLOOKUP(A:A,[1]TDSheet!$A:$Z,26,0)</f>
        <v>0</v>
      </c>
      <c r="AA69" s="12"/>
      <c r="AB69" s="12">
        <f>VLOOKUP(A:A,[3]TDSheet!$A:$D,4,0)</f>
        <v>108.673</v>
      </c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VLOOKUP(A:A,[4]TDSheet!$A:$D,4,0)</f>
        <v>148.881</v>
      </c>
      <c r="AH69" s="12" t="e">
        <f>VLOOKUP(A:A,[1]TDSheet!$A:$AH,34,0)</f>
        <v>#N/A</v>
      </c>
      <c r="AI69" s="12">
        <f t="shared" si="17"/>
        <v>0</v>
      </c>
      <c r="AJ69" s="12">
        <f t="shared" si="18"/>
        <v>30</v>
      </c>
      <c r="AK69" s="12">
        <f t="shared" si="19"/>
        <v>0</v>
      </c>
      <c r="AL69" s="12">
        <f t="shared" si="20"/>
        <v>98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>
        <v>250</v>
      </c>
      <c r="P70" s="12"/>
      <c r="Q70" s="12"/>
      <c r="R70" s="12"/>
      <c r="S70" s="12"/>
      <c r="T70" s="15"/>
      <c r="U70" s="15">
        <v>400</v>
      </c>
      <c r="V70" s="12">
        <f t="shared" si="14"/>
        <v>250.24500000000003</v>
      </c>
      <c r="W70" s="15">
        <v>100</v>
      </c>
      <c r="X70" s="16">
        <f t="shared" si="15"/>
        <v>7.9754960139063709</v>
      </c>
      <c r="Y70" s="12">
        <f t="shared" si="16"/>
        <v>2.3809786409318865</v>
      </c>
      <c r="Z70" s="12">
        <f>VLOOKUP(A:A,[1]TDSheet!$A:$Z,26,0)</f>
        <v>0</v>
      </c>
      <c r="AA70" s="12"/>
      <c r="AB70" s="12">
        <f>VLOOKUP(A:A,[3]TDSheet!$A:$D,4,0)</f>
        <v>228.69499999999999</v>
      </c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VLOOKUP(A:A,[4]TDSheet!$A:$D,4,0)</f>
        <v>545.88</v>
      </c>
      <c r="AH70" s="12" t="str">
        <f>VLOOKUP(A:A,[1]TDSheet!$A:$AH,34,0)</f>
        <v>декак</v>
      </c>
      <c r="AI70" s="12">
        <f t="shared" si="17"/>
        <v>0</v>
      </c>
      <c r="AJ70" s="12">
        <f t="shared" si="18"/>
        <v>400</v>
      </c>
      <c r="AK70" s="12">
        <f t="shared" si="19"/>
        <v>100</v>
      </c>
      <c r="AL70" s="12">
        <f t="shared" si="20"/>
        <v>250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>
        <v>0</v>
      </c>
      <c r="P71" s="12"/>
      <c r="Q71" s="12"/>
      <c r="R71" s="12"/>
      <c r="S71" s="12"/>
      <c r="T71" s="15"/>
      <c r="U71" s="15"/>
      <c r="V71" s="12">
        <f t="shared" si="14"/>
        <v>24.184000000000001</v>
      </c>
      <c r="W71" s="15">
        <v>30</v>
      </c>
      <c r="X71" s="16">
        <f t="shared" si="15"/>
        <v>8.3534568309626192</v>
      </c>
      <c r="Y71" s="12">
        <f t="shared" si="16"/>
        <v>4.2184915646708561</v>
      </c>
      <c r="Z71" s="12">
        <f>VLOOKUP(A:A,[1]TDSheet!$A:$Z,26,0)</f>
        <v>0</v>
      </c>
      <c r="AA71" s="12"/>
      <c r="AB71" s="12">
        <f>VLOOKUP(A:A,[3]TDSheet!$A:$D,4,0)</f>
        <v>59.954999999999998</v>
      </c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VLOOKUP(A:A,[4]TDSheet!$A:$D,4,0)</f>
        <v>82.192999999999998</v>
      </c>
      <c r="AH71" s="12">
        <f>VLOOKUP(A:A,[1]TDSheet!$A:$AH,34,0)</f>
        <v>0</v>
      </c>
      <c r="AI71" s="12">
        <f t="shared" si="17"/>
        <v>0</v>
      </c>
      <c r="AJ71" s="12">
        <f t="shared" si="18"/>
        <v>0</v>
      </c>
      <c r="AK71" s="12">
        <f t="shared" si="19"/>
        <v>30</v>
      </c>
      <c r="AL71" s="12">
        <f t="shared" si="20"/>
        <v>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>
        <v>0</v>
      </c>
      <c r="P72" s="12"/>
      <c r="Q72" s="12"/>
      <c r="R72" s="12"/>
      <c r="S72" s="12"/>
      <c r="T72" s="15"/>
      <c r="U72" s="15"/>
      <c r="V72" s="12">
        <f t="shared" ref="V72:V114" si="22">(E72-Z72-AB72-AC72)/5</f>
        <v>2.6497999999999999</v>
      </c>
      <c r="W72" s="15"/>
      <c r="X72" s="16">
        <f t="shared" ref="X72:X114" si="23">(F72+L72+M72+N72+T72+U72+W72)/V72</f>
        <v>5.4396558230809875</v>
      </c>
      <c r="Y72" s="12">
        <f t="shared" ref="Y72:Y114" si="24">F72/V72</f>
        <v>5.4396558230809875</v>
      </c>
      <c r="Z72" s="12">
        <f>VLOOKUP(A:A,[1]TDSheet!$A:$Z,26,0)</f>
        <v>0</v>
      </c>
      <c r="AA72" s="12"/>
      <c r="AB72" s="12">
        <v>0</v>
      </c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f>VLOOKUP(A:A,[4]TDSheet!$A:$D,4,0)</f>
        <v>6.5860000000000003</v>
      </c>
      <c r="AH72" s="12" t="str">
        <f>VLOOKUP(A:A,[1]TDSheet!$A:$AH,34,0)</f>
        <v>вывод</v>
      </c>
      <c r="AI72" s="12">
        <f t="shared" ref="AI72:AI114" si="25">T72*H72</f>
        <v>0</v>
      </c>
      <c r="AJ72" s="12">
        <f t="shared" ref="AJ72:AJ114" si="26">U72*H72</f>
        <v>0</v>
      </c>
      <c r="AK72" s="12">
        <f t="shared" ref="AK72:AK114" si="27">W72*H72</f>
        <v>0</v>
      </c>
      <c r="AL72" s="12">
        <f t="shared" ref="AL72:AL114" si="28">O72*H72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910</v>
      </c>
      <c r="P73" s="12"/>
      <c r="Q73" s="12"/>
      <c r="R73" s="12"/>
      <c r="S73" s="12"/>
      <c r="T73" s="15">
        <v>300</v>
      </c>
      <c r="U73" s="15">
        <v>500</v>
      </c>
      <c r="V73" s="12">
        <f t="shared" si="22"/>
        <v>388.71300000000002</v>
      </c>
      <c r="W73" s="15">
        <v>200</v>
      </c>
      <c r="X73" s="16">
        <f t="shared" si="23"/>
        <v>7.7512200518120045</v>
      </c>
      <c r="Y73" s="12">
        <f t="shared" si="24"/>
        <v>1.5769989683905605</v>
      </c>
      <c r="Z73" s="12">
        <f>VLOOKUP(A:A,[1]TDSheet!$A:$Z,26,0)</f>
        <v>0</v>
      </c>
      <c r="AA73" s="12"/>
      <c r="AB73" s="12">
        <f>VLOOKUP(A:A,[3]TDSheet!$A:$D,4,0)</f>
        <v>956.43499999999995</v>
      </c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VLOOKUP(A:A,[4]TDSheet!$A:$D,4,0)</f>
        <v>1496.462</v>
      </c>
      <c r="AH73" s="12" t="e">
        <f>VLOOKUP(A:A,[1]TDSheet!$A:$AH,34,0)</f>
        <v>#N/A</v>
      </c>
      <c r="AI73" s="12">
        <f t="shared" si="25"/>
        <v>300</v>
      </c>
      <c r="AJ73" s="12">
        <f t="shared" si="26"/>
        <v>500</v>
      </c>
      <c r="AK73" s="12">
        <f t="shared" si="27"/>
        <v>200</v>
      </c>
      <c r="AL73" s="12">
        <f t="shared" si="28"/>
        <v>910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>
        <v>880</v>
      </c>
      <c r="P74" s="12"/>
      <c r="Q74" s="12"/>
      <c r="R74" s="12"/>
      <c r="S74" s="12"/>
      <c r="T74" s="15"/>
      <c r="U74" s="15">
        <v>800</v>
      </c>
      <c r="V74" s="12">
        <f t="shared" si="22"/>
        <v>661.4</v>
      </c>
      <c r="W74" s="15">
        <v>500</v>
      </c>
      <c r="X74" s="16">
        <f t="shared" si="23"/>
        <v>8.3882673117629274</v>
      </c>
      <c r="Y74" s="12">
        <f t="shared" si="24"/>
        <v>3.3988509222860599</v>
      </c>
      <c r="Z74" s="12">
        <f>VLOOKUP(A:A,[1]TDSheet!$A:$Z,26,0)</f>
        <v>0</v>
      </c>
      <c r="AA74" s="12"/>
      <c r="AB74" s="12">
        <f>VLOOKUP(A:A,[3]TDSheet!$A:$D,4,0)</f>
        <v>770</v>
      </c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VLOOKUP(A:A,[4]TDSheet!$A:$D,4,0)</f>
        <v>1425</v>
      </c>
      <c r="AH74" s="12">
        <f>VLOOKUP(A:A,[1]TDSheet!$A:$AH,34,0)</f>
        <v>0</v>
      </c>
      <c r="AI74" s="12">
        <f t="shared" si="25"/>
        <v>0</v>
      </c>
      <c r="AJ74" s="12">
        <f t="shared" si="26"/>
        <v>360</v>
      </c>
      <c r="AK74" s="12">
        <f t="shared" si="27"/>
        <v>225</v>
      </c>
      <c r="AL74" s="12">
        <f t="shared" si="28"/>
        <v>396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>
        <v>560</v>
      </c>
      <c r="P75" s="12"/>
      <c r="Q75" s="12"/>
      <c r="R75" s="12"/>
      <c r="S75" s="12"/>
      <c r="T75" s="15"/>
      <c r="U75" s="15">
        <v>800</v>
      </c>
      <c r="V75" s="12">
        <f t="shared" si="22"/>
        <v>697.8</v>
      </c>
      <c r="W75" s="15">
        <v>500</v>
      </c>
      <c r="X75" s="16">
        <f t="shared" si="23"/>
        <v>8.2860418458010905</v>
      </c>
      <c r="Y75" s="12">
        <f t="shared" si="24"/>
        <v>3.4135855546001723</v>
      </c>
      <c r="Z75" s="12">
        <f>VLOOKUP(A:A,[1]TDSheet!$A:$Z,26,0)</f>
        <v>0</v>
      </c>
      <c r="AA75" s="12"/>
      <c r="AB75" s="12">
        <f>VLOOKUP(A:A,[3]TDSheet!$A:$D,4,0)</f>
        <v>560</v>
      </c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VLOOKUP(A:A,[4]TDSheet!$A:$D,4,0)</f>
        <v>1272</v>
      </c>
      <c r="AH75" s="12" t="str">
        <f>VLOOKUP(A:A,[1]TDSheet!$A:$AH,34,0)</f>
        <v>оконч</v>
      </c>
      <c r="AI75" s="12">
        <f t="shared" si="25"/>
        <v>0</v>
      </c>
      <c r="AJ75" s="12">
        <f t="shared" si="26"/>
        <v>360</v>
      </c>
      <c r="AK75" s="12">
        <f t="shared" si="27"/>
        <v>225</v>
      </c>
      <c r="AL75" s="12">
        <f t="shared" si="28"/>
        <v>252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158</v>
      </c>
      <c r="P76" s="12"/>
      <c r="Q76" s="12"/>
      <c r="R76" s="12"/>
      <c r="S76" s="12"/>
      <c r="T76" s="15">
        <v>100</v>
      </c>
      <c r="U76" s="15">
        <v>350</v>
      </c>
      <c r="V76" s="12">
        <f t="shared" si="22"/>
        <v>277.2</v>
      </c>
      <c r="W76" s="15">
        <v>100</v>
      </c>
      <c r="X76" s="16">
        <f t="shared" si="23"/>
        <v>7.8787878787878789</v>
      </c>
      <c r="Y76" s="12">
        <f t="shared" si="24"/>
        <v>3.1890331890331893</v>
      </c>
      <c r="Z76" s="12">
        <f>VLOOKUP(A:A,[1]TDSheet!$A:$Z,26,0)</f>
        <v>0</v>
      </c>
      <c r="AA76" s="12"/>
      <c r="AB76" s="12">
        <f>VLOOKUP(A:A,[3]TDSheet!$A:$D,4,0)</f>
        <v>114</v>
      </c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VLOOKUP(A:A,[4]TDSheet!$A:$D,4,0)</f>
        <v>452</v>
      </c>
      <c r="AH76" s="12" t="str">
        <f>VLOOKUP(A:A,[1]TDSheet!$A:$AH,34,0)</f>
        <v>проддек</v>
      </c>
      <c r="AI76" s="12">
        <f t="shared" si="25"/>
        <v>45</v>
      </c>
      <c r="AJ76" s="12">
        <f t="shared" si="26"/>
        <v>157.5</v>
      </c>
      <c r="AK76" s="12">
        <f t="shared" si="27"/>
        <v>45</v>
      </c>
      <c r="AL76" s="12">
        <f t="shared" si="28"/>
        <v>71.100000000000009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90</v>
      </c>
      <c r="P77" s="12"/>
      <c r="Q77" s="12"/>
      <c r="R77" s="12"/>
      <c r="S77" s="12"/>
      <c r="T77" s="15">
        <v>70</v>
      </c>
      <c r="U77" s="15">
        <v>90</v>
      </c>
      <c r="V77" s="12">
        <f t="shared" si="22"/>
        <v>65.8</v>
      </c>
      <c r="W77" s="15"/>
      <c r="X77" s="16">
        <f t="shared" si="23"/>
        <v>7.4316109422492405</v>
      </c>
      <c r="Y77" s="12">
        <f t="shared" si="24"/>
        <v>0.74468085106382986</v>
      </c>
      <c r="Z77" s="12">
        <f>VLOOKUP(A:A,[1]TDSheet!$A:$Z,26,0)</f>
        <v>0</v>
      </c>
      <c r="AA77" s="12"/>
      <c r="AB77" s="12">
        <f>VLOOKUP(A:A,[3]TDSheet!$A:$D,4,0)</f>
        <v>198</v>
      </c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VLOOKUP(A:A,[4]TDSheet!$A:$D,4,0)</f>
        <v>275</v>
      </c>
      <c r="AH77" s="12" t="e">
        <f>VLOOKUP(A:A,[1]TDSheet!$A:$AH,34,0)</f>
        <v>#N/A</v>
      </c>
      <c r="AI77" s="12">
        <f t="shared" si="25"/>
        <v>28</v>
      </c>
      <c r="AJ77" s="12">
        <f t="shared" si="26"/>
        <v>36</v>
      </c>
      <c r="AK77" s="12">
        <f t="shared" si="27"/>
        <v>0</v>
      </c>
      <c r="AL77" s="12">
        <f t="shared" si="28"/>
        <v>36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>
        <v>90</v>
      </c>
      <c r="P78" s="12"/>
      <c r="Q78" s="12"/>
      <c r="R78" s="12"/>
      <c r="S78" s="12"/>
      <c r="T78" s="15"/>
      <c r="U78" s="15">
        <v>80</v>
      </c>
      <c r="V78" s="12">
        <f t="shared" si="22"/>
        <v>63.2</v>
      </c>
      <c r="W78" s="15"/>
      <c r="X78" s="16">
        <f t="shared" si="23"/>
        <v>7.40506329113924</v>
      </c>
      <c r="Y78" s="12">
        <f t="shared" si="24"/>
        <v>3.2911392405063289</v>
      </c>
      <c r="Z78" s="12">
        <f>VLOOKUP(A:A,[1]TDSheet!$A:$Z,26,0)</f>
        <v>0</v>
      </c>
      <c r="AA78" s="12"/>
      <c r="AB78" s="12">
        <f>VLOOKUP(A:A,[3]TDSheet!$A:$D,4,0)</f>
        <v>162</v>
      </c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VLOOKUP(A:A,[4]TDSheet!$A:$D,4,0)</f>
        <v>226</v>
      </c>
      <c r="AH78" s="12" t="e">
        <f>VLOOKUP(A:A,[1]TDSheet!$A:$AH,34,0)</f>
        <v>#N/A</v>
      </c>
      <c r="AI78" s="12">
        <f t="shared" si="25"/>
        <v>0</v>
      </c>
      <c r="AJ78" s="12">
        <f t="shared" si="26"/>
        <v>32</v>
      </c>
      <c r="AK78" s="12">
        <f t="shared" si="27"/>
        <v>0</v>
      </c>
      <c r="AL78" s="12">
        <f t="shared" si="28"/>
        <v>36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>
        <v>450</v>
      </c>
      <c r="P79" s="12"/>
      <c r="Q79" s="12"/>
      <c r="R79" s="12"/>
      <c r="S79" s="12"/>
      <c r="T79" s="15"/>
      <c r="U79" s="15">
        <v>300</v>
      </c>
      <c r="V79" s="12">
        <f t="shared" si="22"/>
        <v>190.05899999999997</v>
      </c>
      <c r="W79" s="15">
        <v>100</v>
      </c>
      <c r="X79" s="16">
        <f t="shared" si="23"/>
        <v>8.0586607316675369</v>
      </c>
      <c r="Y79" s="12">
        <f t="shared" si="24"/>
        <v>3.8494414892217685</v>
      </c>
      <c r="Z79" s="12">
        <f>VLOOKUP(A:A,[1]TDSheet!$A:$Z,26,0)</f>
        <v>0</v>
      </c>
      <c r="AA79" s="12"/>
      <c r="AB79" s="12">
        <f>VLOOKUP(A:A,[3]TDSheet!$A:$D,4,0)</f>
        <v>216.315</v>
      </c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VLOOKUP(A:A,[4]TDSheet!$A:$D,4,0)</f>
        <v>418.84500000000003</v>
      </c>
      <c r="AH79" s="12" t="str">
        <f>VLOOKUP(A:A,[1]TDSheet!$A:$AH,34,0)</f>
        <v>оконч</v>
      </c>
      <c r="AI79" s="12">
        <f t="shared" si="25"/>
        <v>0</v>
      </c>
      <c r="AJ79" s="12">
        <f t="shared" si="26"/>
        <v>300</v>
      </c>
      <c r="AK79" s="12">
        <f t="shared" si="27"/>
        <v>100</v>
      </c>
      <c r="AL79" s="12">
        <f t="shared" si="28"/>
        <v>450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>
        <v>0</v>
      </c>
      <c r="P80" s="12"/>
      <c r="Q80" s="12"/>
      <c r="R80" s="12"/>
      <c r="S80" s="12"/>
      <c r="T80" s="15"/>
      <c r="U80" s="15"/>
      <c r="V80" s="12">
        <f t="shared" si="22"/>
        <v>0.98480000000000012</v>
      </c>
      <c r="W80" s="15"/>
      <c r="X80" s="16">
        <f t="shared" si="23"/>
        <v>11.883631194151095</v>
      </c>
      <c r="Y80" s="12">
        <f t="shared" si="24"/>
        <v>1.7292851340373678</v>
      </c>
      <c r="Z80" s="12">
        <f>VLOOKUP(A:A,[1]TDSheet!$A:$Z,26,0)</f>
        <v>0</v>
      </c>
      <c r="AA80" s="12"/>
      <c r="AB80" s="12">
        <v>0</v>
      </c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2" t="str">
        <f>VLOOKUP(A:A,[1]TDSheet!$A:$AH,34,0)</f>
        <v>вывод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>
        <f t="shared" si="28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>
        <v>0</v>
      </c>
      <c r="P81" s="12"/>
      <c r="Q81" s="12"/>
      <c r="R81" s="12"/>
      <c r="S81" s="12"/>
      <c r="T81" s="15"/>
      <c r="U81" s="15"/>
      <c r="V81" s="12">
        <f t="shared" si="22"/>
        <v>65</v>
      </c>
      <c r="W81" s="15"/>
      <c r="X81" s="16">
        <f t="shared" si="23"/>
        <v>11.36923076923077</v>
      </c>
      <c r="Y81" s="12">
        <f t="shared" si="24"/>
        <v>3.6769230769230767</v>
      </c>
      <c r="Z81" s="12">
        <f>VLOOKUP(A:A,[1]TDSheet!$A:$Z,26,0)</f>
        <v>0</v>
      </c>
      <c r="AA81" s="12"/>
      <c r="AB81" s="12">
        <v>0</v>
      </c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VLOOKUP(A:A,[4]TDSheet!$A:$D,4,0)</f>
        <v>56</v>
      </c>
      <c r="AH81" s="12" t="e">
        <f>VLOOKUP(A:A,[1]TDSheet!$A:$AH,34,0)</f>
        <v>#N/A</v>
      </c>
      <c r="AI81" s="12">
        <f t="shared" si="25"/>
        <v>0</v>
      </c>
      <c r="AJ81" s="12">
        <f t="shared" si="26"/>
        <v>0</v>
      </c>
      <c r="AK81" s="12">
        <f t="shared" si="27"/>
        <v>0</v>
      </c>
      <c r="AL81" s="12">
        <f t="shared" si="28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>
        <v>48</v>
      </c>
      <c r="P82" s="12"/>
      <c r="Q82" s="12"/>
      <c r="R82" s="12"/>
      <c r="S82" s="12"/>
      <c r="T82" s="15"/>
      <c r="U82" s="15"/>
      <c r="V82" s="12">
        <f t="shared" si="22"/>
        <v>28.969799999999999</v>
      </c>
      <c r="W82" s="15">
        <v>20</v>
      </c>
      <c r="X82" s="16">
        <f t="shared" si="23"/>
        <v>8.1244606452236479</v>
      </c>
      <c r="Y82" s="12">
        <f t="shared" si="24"/>
        <v>1.9110936216335632</v>
      </c>
      <c r="Z82" s="12">
        <f>VLOOKUP(A:A,[1]TDSheet!$A:$Z,26,0)</f>
        <v>0</v>
      </c>
      <c r="AA82" s="12"/>
      <c r="AB82" s="12">
        <f>VLOOKUP(A:A,[3]TDSheet!$A:$D,4,0)</f>
        <v>68.347999999999999</v>
      </c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VLOOKUP(A:A,[4]TDSheet!$A:$D,4,0)</f>
        <v>92.441999999999993</v>
      </c>
      <c r="AH82" s="12" t="e">
        <f>VLOOKUP(A:A,[1]TDSheet!$A:$AH,34,0)</f>
        <v>#N/A</v>
      </c>
      <c r="AI82" s="12">
        <f t="shared" si="25"/>
        <v>0</v>
      </c>
      <c r="AJ82" s="12">
        <f t="shared" si="26"/>
        <v>0</v>
      </c>
      <c r="AK82" s="12">
        <f t="shared" si="27"/>
        <v>20</v>
      </c>
      <c r="AL82" s="12">
        <f t="shared" si="28"/>
        <v>48</v>
      </c>
      <c r="AM82" s="12"/>
      <c r="AN82" s="12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460</v>
      </c>
      <c r="P83" s="12"/>
      <c r="Q83" s="12"/>
      <c r="R83" s="12"/>
      <c r="S83" s="12"/>
      <c r="T83" s="15">
        <v>300</v>
      </c>
      <c r="U83" s="15">
        <v>300</v>
      </c>
      <c r="V83" s="12">
        <f t="shared" si="22"/>
        <v>579.4</v>
      </c>
      <c r="W83" s="15"/>
      <c r="X83" s="16">
        <f t="shared" si="23"/>
        <v>7.9012771832930619</v>
      </c>
      <c r="Y83" s="12">
        <f t="shared" si="24"/>
        <v>2.5509147393855716</v>
      </c>
      <c r="Z83" s="12">
        <f>VLOOKUP(A:A,[1]TDSheet!$A:$Z,26,0)</f>
        <v>0</v>
      </c>
      <c r="AA83" s="12"/>
      <c r="AB83" s="12">
        <f>VLOOKUP(A:A,[3]TDSheet!$A:$D,4,0)</f>
        <v>450</v>
      </c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VLOOKUP(A:A,[4]TDSheet!$A:$D,4,0)</f>
        <v>1143</v>
      </c>
      <c r="AH83" s="13" t="str">
        <f>VLOOKUP(A:A,[1]TDSheet!$A:$AH,34,0)</f>
        <v>склад</v>
      </c>
      <c r="AI83" s="12">
        <f t="shared" si="25"/>
        <v>120</v>
      </c>
      <c r="AJ83" s="12">
        <f t="shared" si="26"/>
        <v>120</v>
      </c>
      <c r="AK83" s="12">
        <f t="shared" si="27"/>
        <v>0</v>
      </c>
      <c r="AL83" s="12">
        <f t="shared" si="28"/>
        <v>184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460</v>
      </c>
      <c r="P84" s="12"/>
      <c r="Q84" s="12"/>
      <c r="R84" s="12"/>
      <c r="S84" s="12"/>
      <c r="T84" s="15">
        <v>400</v>
      </c>
      <c r="U84" s="15">
        <v>300</v>
      </c>
      <c r="V84" s="12">
        <f t="shared" si="22"/>
        <v>425.4</v>
      </c>
      <c r="W84" s="15"/>
      <c r="X84" s="16">
        <f t="shared" si="23"/>
        <v>8.0253878702397756</v>
      </c>
      <c r="Y84" s="12">
        <f t="shared" si="24"/>
        <v>2.3836389280677013</v>
      </c>
      <c r="Z84" s="12">
        <f>VLOOKUP(A:A,[1]TDSheet!$A:$Z,26,0)</f>
        <v>0</v>
      </c>
      <c r="AA84" s="12"/>
      <c r="AB84" s="12">
        <f>VLOOKUP(A:A,[3]TDSheet!$A:$D,4,0)</f>
        <v>450</v>
      </c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VLOOKUP(A:A,[4]TDSheet!$A:$D,4,0)</f>
        <v>973</v>
      </c>
      <c r="AH84" s="13" t="str">
        <f>VLOOKUP(A:A,[1]TDSheet!$A:$AH,34,0)</f>
        <v>склад</v>
      </c>
      <c r="AI84" s="12">
        <f t="shared" si="25"/>
        <v>160</v>
      </c>
      <c r="AJ84" s="12">
        <f t="shared" si="26"/>
        <v>120</v>
      </c>
      <c r="AK84" s="12">
        <f t="shared" si="27"/>
        <v>0</v>
      </c>
      <c r="AL84" s="12">
        <f t="shared" si="28"/>
        <v>184</v>
      </c>
      <c r="AM84" s="12"/>
      <c r="AN84" s="12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>
        <v>210</v>
      </c>
      <c r="P85" s="12"/>
      <c r="Q85" s="12"/>
      <c r="R85" s="12"/>
      <c r="S85" s="12"/>
      <c r="T85" s="15"/>
      <c r="U85" s="15">
        <v>90</v>
      </c>
      <c r="V85" s="12">
        <f t="shared" si="22"/>
        <v>78.205199999999977</v>
      </c>
      <c r="W85" s="15"/>
      <c r="X85" s="16">
        <f t="shared" si="23"/>
        <v>7.4999488525059732</v>
      </c>
      <c r="Y85" s="12">
        <f t="shared" si="24"/>
        <v>2.2573307145816397</v>
      </c>
      <c r="Z85" s="12">
        <f>VLOOKUP(A:A,[1]TDSheet!$A:$Z,26,0)</f>
        <v>385.358</v>
      </c>
      <c r="AA85" s="12"/>
      <c r="AB85" s="12">
        <f>VLOOKUP(A:A,[3]TDSheet!$A:$D,4,0)</f>
        <v>150.584</v>
      </c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VLOOKUP(A:A,[4]TDSheet!$A:$D,4,0)</f>
        <v>213.92400000000001</v>
      </c>
      <c r="AH85" s="12" t="e">
        <f>VLOOKUP(A:A,[1]TDSheet!$A:$AH,34,0)</f>
        <v>#N/A</v>
      </c>
      <c r="AI85" s="12">
        <f t="shared" si="25"/>
        <v>0</v>
      </c>
      <c r="AJ85" s="12">
        <f t="shared" si="26"/>
        <v>90</v>
      </c>
      <c r="AK85" s="12">
        <f t="shared" si="27"/>
        <v>0</v>
      </c>
      <c r="AL85" s="12">
        <f t="shared" si="28"/>
        <v>210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>
        <v>156</v>
      </c>
      <c r="P86" s="12"/>
      <c r="Q86" s="12"/>
      <c r="R86" s="12"/>
      <c r="S86" s="12"/>
      <c r="T86" s="15"/>
      <c r="U86" s="15">
        <v>70</v>
      </c>
      <c r="V86" s="12">
        <f t="shared" si="22"/>
        <v>72.712999999999994</v>
      </c>
      <c r="W86" s="15"/>
      <c r="X86" s="16">
        <f t="shared" si="23"/>
        <v>7.4983290470754893</v>
      </c>
      <c r="Y86" s="12">
        <f t="shared" si="24"/>
        <v>2.1347764498782889</v>
      </c>
      <c r="Z86" s="12">
        <f>VLOOKUP(A:A,[1]TDSheet!$A:$Z,26,0)</f>
        <v>305.298</v>
      </c>
      <c r="AA86" s="12"/>
      <c r="AB86" s="12">
        <f>VLOOKUP(A:A,[3]TDSheet!$A:$D,4,0)</f>
        <v>126.6</v>
      </c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VLOOKUP(A:A,[4]TDSheet!$A:$D,4,0)</f>
        <v>185.66499999999999</v>
      </c>
      <c r="AH86" s="12" t="e">
        <f>VLOOKUP(A:A,[1]TDSheet!$A:$AH,34,0)</f>
        <v>#N/A</v>
      </c>
      <c r="AI86" s="12">
        <f t="shared" si="25"/>
        <v>0</v>
      </c>
      <c r="AJ86" s="12">
        <f t="shared" si="26"/>
        <v>70</v>
      </c>
      <c r="AK86" s="12">
        <f t="shared" si="27"/>
        <v>0</v>
      </c>
      <c r="AL86" s="12">
        <f t="shared" si="28"/>
        <v>156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244</v>
      </c>
      <c r="P87" s="12"/>
      <c r="Q87" s="12"/>
      <c r="R87" s="12"/>
      <c r="S87" s="12"/>
      <c r="T87" s="15">
        <v>60</v>
      </c>
      <c r="U87" s="15">
        <v>200</v>
      </c>
      <c r="V87" s="12">
        <f t="shared" si="22"/>
        <v>122.56219999999999</v>
      </c>
      <c r="W87" s="15"/>
      <c r="X87" s="16">
        <f t="shared" si="23"/>
        <v>7.6111639640933344</v>
      </c>
      <c r="Y87" s="12">
        <f t="shared" si="24"/>
        <v>3.2052378302608799</v>
      </c>
      <c r="Z87" s="12">
        <f>VLOOKUP(A:A,[1]TDSheet!$A:$Z,26,0)</f>
        <v>505.68</v>
      </c>
      <c r="AA87" s="12"/>
      <c r="AB87" s="12">
        <f>VLOOKUP(A:A,[3]TDSheet!$A:$D,4,0)</f>
        <v>185.36799999999999</v>
      </c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VLOOKUP(A:A,[4]TDSheet!$A:$D,4,0)</f>
        <v>339.334</v>
      </c>
      <c r="AH87" s="12" t="e">
        <f>VLOOKUP(A:A,[1]TDSheet!$A:$AH,34,0)</f>
        <v>#N/A</v>
      </c>
      <c r="AI87" s="12">
        <f t="shared" si="25"/>
        <v>60</v>
      </c>
      <c r="AJ87" s="12">
        <f t="shared" si="26"/>
        <v>200</v>
      </c>
      <c r="AK87" s="12">
        <f t="shared" si="27"/>
        <v>0</v>
      </c>
      <c r="AL87" s="12">
        <f t="shared" si="28"/>
        <v>244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>
        <v>132</v>
      </c>
      <c r="P88" s="12"/>
      <c r="Q88" s="12"/>
      <c r="R88" s="12"/>
      <c r="S88" s="12"/>
      <c r="T88" s="15"/>
      <c r="U88" s="15">
        <v>120</v>
      </c>
      <c r="V88" s="12">
        <f t="shared" si="22"/>
        <v>95.809000000000012</v>
      </c>
      <c r="W88" s="15"/>
      <c r="X88" s="16">
        <f t="shared" si="23"/>
        <v>7.4551973196672536</v>
      </c>
      <c r="Y88" s="12">
        <f t="shared" si="24"/>
        <v>2.5496038994248971</v>
      </c>
      <c r="Z88" s="12">
        <f>VLOOKUP(A:A,[1]TDSheet!$A:$Z,26,0)</f>
        <v>207.75899999999999</v>
      </c>
      <c r="AA88" s="12"/>
      <c r="AB88" s="12">
        <f>VLOOKUP(A:A,[3]TDSheet!$A:$D,4,0)</f>
        <v>149.23699999999999</v>
      </c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VLOOKUP(A:A,[4]TDSheet!$A:$D,4,0)</f>
        <v>233.398</v>
      </c>
      <c r="AH88" s="12" t="e">
        <f>VLOOKUP(A:A,[1]TDSheet!$A:$AH,34,0)</f>
        <v>#N/A</v>
      </c>
      <c r="AI88" s="12">
        <f t="shared" si="25"/>
        <v>0</v>
      </c>
      <c r="AJ88" s="12">
        <f t="shared" si="26"/>
        <v>120</v>
      </c>
      <c r="AK88" s="12">
        <f t="shared" si="27"/>
        <v>0</v>
      </c>
      <c r="AL88" s="12">
        <f t="shared" si="28"/>
        <v>132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>
        <v>60</v>
      </c>
      <c r="P89" s="12"/>
      <c r="Q89" s="12"/>
      <c r="R89" s="12"/>
      <c r="S89" s="12"/>
      <c r="T89" s="15"/>
      <c r="U89" s="15">
        <v>10</v>
      </c>
      <c r="V89" s="12">
        <f t="shared" si="22"/>
        <v>9.1999999999999993</v>
      </c>
      <c r="W89" s="15"/>
      <c r="X89" s="16">
        <f t="shared" si="23"/>
        <v>7.8260869565217401</v>
      </c>
      <c r="Y89" s="12">
        <f t="shared" si="24"/>
        <v>3.4782608695652177</v>
      </c>
      <c r="Z89" s="12">
        <f>VLOOKUP(A:A,[1]TDSheet!$A:$Z,26,0)</f>
        <v>0</v>
      </c>
      <c r="AA89" s="12"/>
      <c r="AB89" s="12">
        <f>VLOOKUP(A:A,[3]TDSheet!$A:$D,4,0)</f>
        <v>42</v>
      </c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VLOOKUP(A:A,[4]TDSheet!$A:$D,4,0)</f>
        <v>52</v>
      </c>
      <c r="AH89" s="12" t="str">
        <f>VLOOKUP(A:A,[1]TDSheet!$A:$AH,34,0)</f>
        <v>ф</v>
      </c>
      <c r="AI89" s="12">
        <f t="shared" si="25"/>
        <v>0</v>
      </c>
      <c r="AJ89" s="12">
        <f t="shared" si="26"/>
        <v>6</v>
      </c>
      <c r="AK89" s="12">
        <f t="shared" si="27"/>
        <v>0</v>
      </c>
      <c r="AL89" s="12">
        <f t="shared" si="28"/>
        <v>36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>
        <v>60</v>
      </c>
      <c r="P90" s="12"/>
      <c r="Q90" s="12"/>
      <c r="R90" s="12"/>
      <c r="S90" s="12"/>
      <c r="T90" s="15"/>
      <c r="U90" s="15">
        <v>10</v>
      </c>
      <c r="V90" s="12">
        <f t="shared" si="22"/>
        <v>6</v>
      </c>
      <c r="W90" s="15"/>
      <c r="X90" s="16">
        <f t="shared" si="23"/>
        <v>8.6666666666666661</v>
      </c>
      <c r="Y90" s="12">
        <f t="shared" si="24"/>
        <v>0.33333333333333331</v>
      </c>
      <c r="Z90" s="12">
        <f>VLOOKUP(A:A,[1]TDSheet!$A:$Z,26,0)</f>
        <v>0</v>
      </c>
      <c r="AA90" s="12"/>
      <c r="AB90" s="12">
        <f>VLOOKUP(A:A,[3]TDSheet!$A:$D,4,0)</f>
        <v>42</v>
      </c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VLOOKUP(A:A,[4]TDSheet!$A:$D,4,0)</f>
        <v>46</v>
      </c>
      <c r="AH90" s="12" t="str">
        <f>VLOOKUP(A:A,[1]TDSheet!$A:$AH,34,0)</f>
        <v>ф</v>
      </c>
      <c r="AI90" s="12">
        <f t="shared" si="25"/>
        <v>0</v>
      </c>
      <c r="AJ90" s="12">
        <f t="shared" si="26"/>
        <v>6</v>
      </c>
      <c r="AK90" s="12">
        <f t="shared" si="27"/>
        <v>0</v>
      </c>
      <c r="AL90" s="12">
        <f t="shared" si="28"/>
        <v>36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>
        <v>60</v>
      </c>
      <c r="P91" s="12"/>
      <c r="Q91" s="12"/>
      <c r="R91" s="12"/>
      <c r="S91" s="12"/>
      <c r="T91" s="15"/>
      <c r="U91" s="15">
        <v>10</v>
      </c>
      <c r="V91" s="12">
        <f t="shared" si="22"/>
        <v>10</v>
      </c>
      <c r="W91" s="15"/>
      <c r="X91" s="16">
        <f t="shared" si="23"/>
        <v>8.1999999999999993</v>
      </c>
      <c r="Y91" s="12">
        <f t="shared" si="24"/>
        <v>4.2</v>
      </c>
      <c r="Z91" s="12">
        <f>VLOOKUP(A:A,[1]TDSheet!$A:$Z,26,0)</f>
        <v>0</v>
      </c>
      <c r="AA91" s="12"/>
      <c r="AB91" s="12">
        <f>VLOOKUP(A:A,[3]TDSheet!$A:$D,4,0)</f>
        <v>42</v>
      </c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VLOOKUP(A:A,[4]TDSheet!$A:$D,4,0)</f>
        <v>49</v>
      </c>
      <c r="AH91" s="12" t="str">
        <f>VLOOKUP(A:A,[1]TDSheet!$A:$AH,34,0)</f>
        <v>ф</v>
      </c>
      <c r="AI91" s="12">
        <f t="shared" si="25"/>
        <v>0</v>
      </c>
      <c r="AJ91" s="12">
        <f t="shared" si="26"/>
        <v>6</v>
      </c>
      <c r="AK91" s="12">
        <f t="shared" si="27"/>
        <v>0</v>
      </c>
      <c r="AL91" s="12">
        <f t="shared" si="28"/>
        <v>36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182</v>
      </c>
      <c r="P92" s="12"/>
      <c r="Q92" s="12"/>
      <c r="R92" s="12"/>
      <c r="S92" s="12"/>
      <c r="T92" s="15">
        <v>30</v>
      </c>
      <c r="U92" s="15">
        <v>60</v>
      </c>
      <c r="V92" s="12">
        <f t="shared" si="22"/>
        <v>49.967399999999998</v>
      </c>
      <c r="W92" s="15">
        <v>20</v>
      </c>
      <c r="X92" s="16">
        <f t="shared" si="23"/>
        <v>7.7365242137873897</v>
      </c>
      <c r="Y92" s="12">
        <f t="shared" si="24"/>
        <v>1.3323486913467582</v>
      </c>
      <c r="Z92" s="12">
        <f>VLOOKUP(A:A,[1]TDSheet!$A:$Z,26,0)</f>
        <v>0</v>
      </c>
      <c r="AA92" s="12"/>
      <c r="AB92" s="12">
        <f>VLOOKUP(A:A,[3]TDSheet!$A:$D,4,0)</f>
        <v>110.02800000000001</v>
      </c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VLOOKUP(A:A,[4]TDSheet!$A:$D,4,0)</f>
        <v>165.48699999999999</v>
      </c>
      <c r="AH92" s="12" t="e">
        <f>VLOOKUP(A:A,[1]TDSheet!$A:$AH,34,0)</f>
        <v>#N/A</v>
      </c>
      <c r="AI92" s="12">
        <f t="shared" si="25"/>
        <v>30</v>
      </c>
      <c r="AJ92" s="12">
        <f t="shared" si="26"/>
        <v>60</v>
      </c>
      <c r="AK92" s="12">
        <f t="shared" si="27"/>
        <v>20</v>
      </c>
      <c r="AL92" s="12">
        <f t="shared" si="28"/>
        <v>182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5"/>
      <c r="U93" s="15"/>
      <c r="V93" s="12">
        <f t="shared" si="22"/>
        <v>3.5200000000000005</v>
      </c>
      <c r="W93" s="15"/>
      <c r="X93" s="16">
        <f t="shared" si="23"/>
        <v>6.0818181818181811</v>
      </c>
      <c r="Y93" s="12">
        <f t="shared" si="24"/>
        <v>6.0818181818181811</v>
      </c>
      <c r="Z93" s="12">
        <f>VLOOKUP(A:A,[1]TDSheet!$A:$Z,26,0)</f>
        <v>0</v>
      </c>
      <c r="AA93" s="12"/>
      <c r="AB93" s="12">
        <v>0</v>
      </c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VLOOKUP(A:A,[4]TDSheet!$A:$D,4,0)</f>
        <v>2.706</v>
      </c>
      <c r="AH93" s="12" t="str">
        <f>VLOOKUP(A:A,[1]TDSheet!$A:$AH,34,0)</f>
        <v>вывод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>
        <f t="shared" si="28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5"/>
      <c r="U94" s="15">
        <v>20</v>
      </c>
      <c r="V94" s="12">
        <f t="shared" si="22"/>
        <v>16.116599999999998</v>
      </c>
      <c r="W94" s="15"/>
      <c r="X94" s="16">
        <f t="shared" si="23"/>
        <v>8.59008723924401</v>
      </c>
      <c r="Y94" s="12">
        <f t="shared" si="24"/>
        <v>5.4876959160120622</v>
      </c>
      <c r="Z94" s="12">
        <f>VLOOKUP(A:A,[1]TDSheet!$A:$Z,26,0)</f>
        <v>0</v>
      </c>
      <c r="AA94" s="12"/>
      <c r="AB94" s="12">
        <v>0</v>
      </c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VLOOKUP(A:A,[4]TDSheet!$A:$D,4,0)</f>
        <v>12.013999999999999</v>
      </c>
      <c r="AH94" s="12" t="str">
        <f>VLOOKUP(A:A,[1]TDSheet!$A:$AH,34,0)</f>
        <v>увел</v>
      </c>
      <c r="AI94" s="12">
        <f t="shared" si="25"/>
        <v>0</v>
      </c>
      <c r="AJ94" s="12">
        <f t="shared" si="26"/>
        <v>20</v>
      </c>
      <c r="AK94" s="12">
        <f t="shared" si="27"/>
        <v>0</v>
      </c>
      <c r="AL94" s="12">
        <f t="shared" si="28"/>
        <v>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>
        <v>74</v>
      </c>
      <c r="P95" s="12"/>
      <c r="Q95" s="12"/>
      <c r="R95" s="12"/>
      <c r="S95" s="12"/>
      <c r="T95" s="15"/>
      <c r="U95" s="15">
        <v>50</v>
      </c>
      <c r="V95" s="12">
        <f t="shared" si="22"/>
        <v>50.2</v>
      </c>
      <c r="W95" s="15"/>
      <c r="X95" s="16">
        <f t="shared" si="23"/>
        <v>7.9530677290836653</v>
      </c>
      <c r="Y95" s="12">
        <f t="shared" si="24"/>
        <v>2.7737848605577686</v>
      </c>
      <c r="Z95" s="12">
        <f>VLOOKUP(A:A,[1]TDSheet!$A:$Z,26,0)</f>
        <v>0</v>
      </c>
      <c r="AA95" s="12"/>
      <c r="AB95" s="12">
        <f>VLOOKUP(A:A,[3]TDSheet!$A:$D,4,0)</f>
        <v>72</v>
      </c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VLOOKUP(A:A,[4]TDSheet!$A:$D,4,0)</f>
        <v>112</v>
      </c>
      <c r="AH95" s="12" t="str">
        <f>VLOOKUP(A:A,[1]TDSheet!$A:$AH,34,0)</f>
        <v>ф</v>
      </c>
      <c r="AI95" s="12">
        <f t="shared" si="25"/>
        <v>0</v>
      </c>
      <c r="AJ95" s="12">
        <f t="shared" si="26"/>
        <v>30</v>
      </c>
      <c r="AK95" s="12">
        <f t="shared" si="27"/>
        <v>0</v>
      </c>
      <c r="AL95" s="12">
        <f t="shared" si="28"/>
        <v>44.4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>
        <v>74</v>
      </c>
      <c r="P96" s="12"/>
      <c r="Q96" s="12"/>
      <c r="R96" s="12"/>
      <c r="S96" s="12"/>
      <c r="T96" s="15"/>
      <c r="U96" s="15">
        <v>50</v>
      </c>
      <c r="V96" s="12">
        <f t="shared" si="22"/>
        <v>54</v>
      </c>
      <c r="W96" s="15"/>
      <c r="X96" s="16">
        <f t="shared" si="23"/>
        <v>8.4259259259259256</v>
      </c>
      <c r="Y96" s="12">
        <f t="shared" si="24"/>
        <v>2.3148148148148149</v>
      </c>
      <c r="Z96" s="12">
        <f>VLOOKUP(A:A,[1]TDSheet!$A:$Z,26,0)</f>
        <v>0</v>
      </c>
      <c r="AA96" s="12"/>
      <c r="AB96" s="12">
        <f>VLOOKUP(A:A,[3]TDSheet!$A:$D,4,0)</f>
        <v>66</v>
      </c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VLOOKUP(A:A,[4]TDSheet!$A:$D,4,0)</f>
        <v>90</v>
      </c>
      <c r="AH96" s="12" t="str">
        <f>VLOOKUP(A:A,[1]TDSheet!$A:$AH,34,0)</f>
        <v>ф</v>
      </c>
      <c r="AI96" s="12">
        <f t="shared" si="25"/>
        <v>0</v>
      </c>
      <c r="AJ96" s="12">
        <f t="shared" si="26"/>
        <v>30</v>
      </c>
      <c r="AK96" s="12">
        <f t="shared" si="27"/>
        <v>0</v>
      </c>
      <c r="AL96" s="12">
        <f t="shared" si="28"/>
        <v>44.4</v>
      </c>
      <c r="AM96" s="12"/>
      <c r="AN96" s="12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>
        <v>680</v>
      </c>
      <c r="P97" s="12"/>
      <c r="Q97" s="12"/>
      <c r="R97" s="12"/>
      <c r="S97" s="12"/>
      <c r="T97" s="15"/>
      <c r="U97" s="15">
        <v>300</v>
      </c>
      <c r="V97" s="12">
        <f t="shared" si="22"/>
        <v>347.4</v>
      </c>
      <c r="W97" s="15">
        <v>200</v>
      </c>
      <c r="X97" s="16">
        <f t="shared" si="23"/>
        <v>7.8468624064478991</v>
      </c>
      <c r="Y97" s="12">
        <f t="shared" si="24"/>
        <v>1.5141047783534831</v>
      </c>
      <c r="Z97" s="12">
        <f>VLOOKUP(A:A,[1]TDSheet!$A:$Z,26,0)</f>
        <v>0</v>
      </c>
      <c r="AA97" s="12"/>
      <c r="AB97" s="12">
        <f>VLOOKUP(A:A,[3]TDSheet!$A:$D,4,0)</f>
        <v>726</v>
      </c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VLOOKUP(A:A,[4]TDSheet!$A:$D,4,0)</f>
        <v>1030</v>
      </c>
      <c r="AH97" s="12" t="e">
        <f>VLOOKUP(A:A,[1]TDSheet!$A:$AH,34,0)</f>
        <v>#N/A</v>
      </c>
      <c r="AI97" s="12">
        <f t="shared" si="25"/>
        <v>0</v>
      </c>
      <c r="AJ97" s="12">
        <f t="shared" si="26"/>
        <v>84.000000000000014</v>
      </c>
      <c r="AK97" s="12">
        <f t="shared" si="27"/>
        <v>56.000000000000007</v>
      </c>
      <c r="AL97" s="12">
        <f t="shared" si="28"/>
        <v>190.4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105</v>
      </c>
      <c r="P98" s="12"/>
      <c r="Q98" s="12"/>
      <c r="R98" s="12"/>
      <c r="S98" s="12"/>
      <c r="T98" s="15">
        <v>150</v>
      </c>
      <c r="U98" s="15">
        <v>140</v>
      </c>
      <c r="V98" s="12">
        <f t="shared" si="22"/>
        <v>106.6</v>
      </c>
      <c r="W98" s="15">
        <v>50</v>
      </c>
      <c r="X98" s="16">
        <f t="shared" si="23"/>
        <v>7.936210131332083</v>
      </c>
      <c r="Y98" s="12">
        <f t="shared" si="24"/>
        <v>0.80675422138836772</v>
      </c>
      <c r="Z98" s="12">
        <f>VLOOKUP(A:A,[1]TDSheet!$A:$Z,26,0)</f>
        <v>0</v>
      </c>
      <c r="AA98" s="12"/>
      <c r="AB98" s="12">
        <f>VLOOKUP(A:A,[3]TDSheet!$A:$D,4,0)</f>
        <v>40</v>
      </c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VLOOKUP(A:A,[4]TDSheet!$A:$D,4,0)</f>
        <v>114</v>
      </c>
      <c r="AH98" s="13"/>
      <c r="AI98" s="12">
        <f t="shared" si="25"/>
        <v>49.5</v>
      </c>
      <c r="AJ98" s="12">
        <f t="shared" si="26"/>
        <v>46.2</v>
      </c>
      <c r="AK98" s="12">
        <f t="shared" si="27"/>
        <v>16.5</v>
      </c>
      <c r="AL98" s="12">
        <f t="shared" si="28"/>
        <v>34.65</v>
      </c>
      <c r="AM98" s="12"/>
      <c r="AN98" s="12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0</v>
      </c>
      <c r="P99" s="12"/>
      <c r="Q99" s="12"/>
      <c r="R99" s="12"/>
      <c r="S99" s="12"/>
      <c r="T99" s="15">
        <v>50</v>
      </c>
      <c r="U99" s="15">
        <v>50</v>
      </c>
      <c r="V99" s="12">
        <f t="shared" si="22"/>
        <v>55.8</v>
      </c>
      <c r="W99" s="15"/>
      <c r="X99" s="16">
        <f t="shared" si="23"/>
        <v>7.6523297491039433</v>
      </c>
      <c r="Y99" s="12">
        <f t="shared" si="24"/>
        <v>3.3512544802867383</v>
      </c>
      <c r="Z99" s="12">
        <f>VLOOKUP(A:A,[1]TDSheet!$A:$Z,26,0)</f>
        <v>0</v>
      </c>
      <c r="AA99" s="12"/>
      <c r="AB99" s="12">
        <v>0</v>
      </c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VLOOKUP(A:A,[4]TDSheet!$A:$D,4,0)</f>
        <v>53</v>
      </c>
      <c r="AH99" s="12" t="e">
        <f>VLOOKUP(A:A,[1]TDSheet!$A:$AH,34,0)</f>
        <v>#N/A</v>
      </c>
      <c r="AI99" s="12">
        <f t="shared" si="25"/>
        <v>17.5</v>
      </c>
      <c r="AJ99" s="12">
        <f t="shared" si="26"/>
        <v>17.5</v>
      </c>
      <c r="AK99" s="12">
        <f t="shared" si="27"/>
        <v>0</v>
      </c>
      <c r="AL99" s="12">
        <f t="shared" si="28"/>
        <v>0</v>
      </c>
      <c r="AM99" s="12"/>
      <c r="AN99" s="12"/>
    </row>
    <row r="100" spans="1:40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>
        <v>0</v>
      </c>
      <c r="P100" s="12"/>
      <c r="Q100" s="12"/>
      <c r="R100" s="12"/>
      <c r="S100" s="12"/>
      <c r="T100" s="15"/>
      <c r="U100" s="15"/>
      <c r="V100" s="12">
        <f t="shared" si="22"/>
        <v>1.4</v>
      </c>
      <c r="W100" s="15"/>
      <c r="X100" s="16">
        <f t="shared" si="23"/>
        <v>14.285714285714286</v>
      </c>
      <c r="Y100" s="12">
        <f t="shared" si="24"/>
        <v>0</v>
      </c>
      <c r="Z100" s="12">
        <f>VLOOKUP(A:A,[1]TDSheet!$A:$Z,26,0)</f>
        <v>0</v>
      </c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f>VLOOKUP(A:A,[4]TDSheet!$A:$D,4,0)</f>
        <v>5</v>
      </c>
      <c r="AH100" s="12" t="e">
        <f>VLOOKUP(A:A,[1]TDSheet!$A:$AH,34,0)</f>
        <v>#N/A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>
        <f t="shared" si="28"/>
        <v>0</v>
      </c>
      <c r="AM100" s="12"/>
      <c r="AN100" s="12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>
        <v>980</v>
      </c>
      <c r="P101" s="12"/>
      <c r="Q101" s="12"/>
      <c r="R101" s="12"/>
      <c r="S101" s="12"/>
      <c r="T101" s="15"/>
      <c r="U101" s="15">
        <v>1000</v>
      </c>
      <c r="V101" s="12">
        <f t="shared" si="22"/>
        <v>697.4</v>
      </c>
      <c r="W101" s="15">
        <v>500</v>
      </c>
      <c r="X101" s="16">
        <f t="shared" si="23"/>
        <v>8.1115572125035857</v>
      </c>
      <c r="Y101" s="12">
        <f t="shared" si="24"/>
        <v>2.5193576139948379</v>
      </c>
      <c r="Z101" s="12">
        <f>VLOOKUP(A:A,[1]TDSheet!$A:$Z,26,0)</f>
        <v>0</v>
      </c>
      <c r="AA101" s="12"/>
      <c r="AB101" s="12">
        <f>VLOOKUP(A:A,[3]TDSheet!$A:$D,4,0)</f>
        <v>930</v>
      </c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VLOOKUP(A:A,[4]TDSheet!$A:$D,4,0)</f>
        <v>1603</v>
      </c>
      <c r="AH101" s="12" t="e">
        <f>VLOOKUP(A:A,[1]TDSheet!$A:$AH,34,0)</f>
        <v>#N/A</v>
      </c>
      <c r="AI101" s="12">
        <f t="shared" si="25"/>
        <v>0</v>
      </c>
      <c r="AJ101" s="12">
        <f t="shared" si="26"/>
        <v>350</v>
      </c>
      <c r="AK101" s="12">
        <f t="shared" si="27"/>
        <v>175</v>
      </c>
      <c r="AL101" s="12">
        <f t="shared" si="28"/>
        <v>343</v>
      </c>
      <c r="AM101" s="12"/>
      <c r="AN101" s="12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2800</v>
      </c>
      <c r="P102" s="12"/>
      <c r="Q102" s="12"/>
      <c r="R102" s="12"/>
      <c r="S102" s="12"/>
      <c r="T102" s="15">
        <v>500</v>
      </c>
      <c r="U102" s="15">
        <v>1500</v>
      </c>
      <c r="V102" s="12">
        <f t="shared" si="22"/>
        <v>1190.4000000000001</v>
      </c>
      <c r="W102" s="15">
        <v>700</v>
      </c>
      <c r="X102" s="16">
        <f t="shared" si="23"/>
        <v>7.9771505376344081</v>
      </c>
      <c r="Y102" s="12">
        <f t="shared" si="24"/>
        <v>2.936827956989247</v>
      </c>
      <c r="Z102" s="12">
        <f>VLOOKUP(A:A,[1]TDSheet!$A:$Z,26,0)</f>
        <v>0</v>
      </c>
      <c r="AA102" s="12"/>
      <c r="AB102" s="12">
        <f>VLOOKUP(A:A,[3]TDSheet!$A:$D,4,0)</f>
        <v>2064</v>
      </c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VLOOKUP(A:A,[4]TDSheet!$A:$D,4,0)</f>
        <v>3292</v>
      </c>
      <c r="AH102" s="12" t="e">
        <f>VLOOKUP(A:A,[1]TDSheet!$A:$AH,34,0)</f>
        <v>#N/A</v>
      </c>
      <c r="AI102" s="12">
        <f t="shared" si="25"/>
        <v>175</v>
      </c>
      <c r="AJ102" s="12">
        <f t="shared" si="26"/>
        <v>525</v>
      </c>
      <c r="AK102" s="12">
        <f t="shared" si="27"/>
        <v>244.99999999999997</v>
      </c>
      <c r="AL102" s="12">
        <f t="shared" si="28"/>
        <v>979.99999999999989</v>
      </c>
      <c r="AM102" s="12"/>
      <c r="AN102" s="12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22"/>
        <v>1</v>
      </c>
      <c r="W103" s="15"/>
      <c r="X103" s="16">
        <f t="shared" si="23"/>
        <v>133</v>
      </c>
      <c r="Y103" s="12">
        <f t="shared" si="24"/>
        <v>33</v>
      </c>
      <c r="Z103" s="12">
        <f>VLOOKUP(A:A,[1]TDSheet!$A:$Z,26,0)</f>
        <v>0</v>
      </c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v>0</v>
      </c>
      <c r="AH103" s="12" t="e">
        <f>VLOOKUP(A:A,[1]TDSheet!$A:$AH,34,0)</f>
        <v>#N/A</v>
      </c>
      <c r="AI103" s="12">
        <f t="shared" si="25"/>
        <v>0</v>
      </c>
      <c r="AJ103" s="12">
        <f t="shared" si="26"/>
        <v>0</v>
      </c>
      <c r="AK103" s="12">
        <f t="shared" si="27"/>
        <v>0</v>
      </c>
      <c r="AL103" s="12">
        <f t="shared" si="28"/>
        <v>0</v>
      </c>
      <c r="AM103" s="12"/>
      <c r="AN103" s="12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22"/>
        <v>2.2000000000000002</v>
      </c>
      <c r="W104" s="15"/>
      <c r="X104" s="16">
        <f t="shared" si="23"/>
        <v>67.72727272727272</v>
      </c>
      <c r="Y104" s="12">
        <f t="shared" si="24"/>
        <v>-0.45454545454545453</v>
      </c>
      <c r="Z104" s="12">
        <f>VLOOKUP(A:A,[1]TDSheet!$A:$Z,26,0)</f>
        <v>0</v>
      </c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25"/>
        <v>0</v>
      </c>
      <c r="AJ104" s="12">
        <f t="shared" si="26"/>
        <v>0</v>
      </c>
      <c r="AK104" s="12">
        <f t="shared" si="27"/>
        <v>0</v>
      </c>
      <c r="AL104" s="12">
        <f t="shared" si="28"/>
        <v>0</v>
      </c>
      <c r="AM104" s="12"/>
      <c r="AN104" s="12"/>
    </row>
    <row r="105" spans="1:40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22"/>
        <v>18.605600000000003</v>
      </c>
      <c r="W105" s="15"/>
      <c r="X105" s="16">
        <f t="shared" si="23"/>
        <v>11.619512404867349</v>
      </c>
      <c r="Y105" s="12">
        <f t="shared" si="24"/>
        <v>11.619512404867349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VLOOKUP(A:A,[4]TDSheet!$A:$D,4,0)</f>
        <v>36.235999999999997</v>
      </c>
      <c r="AH105" s="12" t="str">
        <f>VLOOKUP(A:A,[1]TDSheet!$A:$AH,34,0)</f>
        <v>цена</v>
      </c>
      <c r="AI105" s="12">
        <f t="shared" si="25"/>
        <v>0</v>
      </c>
      <c r="AJ105" s="12">
        <f t="shared" si="26"/>
        <v>0</v>
      </c>
      <c r="AK105" s="12">
        <f t="shared" si="27"/>
        <v>0</v>
      </c>
      <c r="AL105" s="12">
        <f t="shared" si="28"/>
        <v>0</v>
      </c>
      <c r="AM105" s="12"/>
      <c r="AN105" s="12"/>
    </row>
    <row r="106" spans="1:40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>
        <v>0</v>
      </c>
      <c r="P106" s="12"/>
      <c r="Q106" s="12"/>
      <c r="R106" s="12"/>
      <c r="S106" s="12"/>
      <c r="T106" s="15"/>
      <c r="U106" s="15">
        <v>100</v>
      </c>
      <c r="V106" s="12">
        <f t="shared" si="22"/>
        <v>69</v>
      </c>
      <c r="W106" s="15"/>
      <c r="X106" s="16">
        <f t="shared" si="23"/>
        <v>10.217391304347826</v>
      </c>
      <c r="Y106" s="12">
        <f t="shared" si="24"/>
        <v>1.5217391304347827</v>
      </c>
      <c r="Z106" s="12">
        <f>VLOOKUP(A:A,[1]TDSheet!$A:$Z,26,0)</f>
        <v>0</v>
      </c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VLOOKUP(A:A,[4]TDSheet!$A:$D,4,0)</f>
        <v>55</v>
      </c>
      <c r="AH106" s="12" t="e">
        <f>VLOOKUP(A:A,[1]TDSheet!$A:$AH,34,0)</f>
        <v>#N/A</v>
      </c>
      <c r="AI106" s="12">
        <f t="shared" si="25"/>
        <v>0</v>
      </c>
      <c r="AJ106" s="12">
        <f t="shared" si="26"/>
        <v>6</v>
      </c>
      <c r="AK106" s="12">
        <f t="shared" si="27"/>
        <v>0</v>
      </c>
      <c r="AL106" s="12">
        <f t="shared" si="28"/>
        <v>0</v>
      </c>
      <c r="AM106" s="12"/>
      <c r="AN106" s="12"/>
    </row>
    <row r="107" spans="1:40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22"/>
        <v>57.6</v>
      </c>
      <c r="W107" s="15"/>
      <c r="X107" s="16">
        <f t="shared" si="23"/>
        <v>11.145833333333334</v>
      </c>
      <c r="Y107" s="12">
        <f t="shared" si="24"/>
        <v>4.2013888888888884</v>
      </c>
      <c r="Z107" s="12">
        <f>VLOOKUP(A:A,[1]TDSheet!$A:$Z,26,0)</f>
        <v>0</v>
      </c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VLOOKUP(A:A,[4]TDSheet!$A:$D,4,0)</f>
        <v>44</v>
      </c>
      <c r="AH107" s="12" t="e">
        <f>VLOOKUP(A:A,[1]TDSheet!$A:$AH,34,0)</f>
        <v>#N/A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>
        <f t="shared" si="28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5"/>
      <c r="U108" s="15">
        <v>100</v>
      </c>
      <c r="V108" s="12">
        <f t="shared" si="22"/>
        <v>77.2</v>
      </c>
      <c r="W108" s="15"/>
      <c r="X108" s="16">
        <f t="shared" si="23"/>
        <v>10.051813471502591</v>
      </c>
      <c r="Y108" s="12">
        <f t="shared" si="24"/>
        <v>0.98445595854922274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VLOOKUP(A:A,[4]TDSheet!$A:$D,4,0)</f>
        <v>36</v>
      </c>
      <c r="AH108" s="12" t="e">
        <f>VLOOKUP(A:A,[1]TDSheet!$A:$AH,34,0)</f>
        <v>#N/A</v>
      </c>
      <c r="AI108" s="12">
        <f t="shared" si="25"/>
        <v>0</v>
      </c>
      <c r="AJ108" s="12">
        <f t="shared" si="26"/>
        <v>6</v>
      </c>
      <c r="AK108" s="12">
        <f t="shared" si="27"/>
        <v>0</v>
      </c>
      <c r="AL108" s="12">
        <f t="shared" si="28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22"/>
        <v>7.6</v>
      </c>
      <c r="W109" s="15"/>
      <c r="X109" s="16">
        <f t="shared" si="23"/>
        <v>12.236842105263159</v>
      </c>
      <c r="Y109" s="12">
        <f t="shared" si="24"/>
        <v>12.236842105263159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VLOOKUP(A:A,[4]TDSheet!$A:$D,4,0)</f>
        <v>4</v>
      </c>
      <c r="AH109" s="12" t="e">
        <f>VLOOKUP(A:A,[1]TDSheet!$A:$AH,34,0)</f>
        <v>#N/A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>
        <f t="shared" si="28"/>
        <v>0</v>
      </c>
      <c r="AM109" s="12"/>
      <c r="AN109" s="12"/>
    </row>
    <row r="110" spans="1:40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22"/>
        <v>217.6</v>
      </c>
      <c r="W110" s="15"/>
      <c r="X110" s="16">
        <f t="shared" si="23"/>
        <v>-6.7876838235294121</v>
      </c>
      <c r="Y110" s="12">
        <f t="shared" si="24"/>
        <v>-6.7876838235294121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VLOOKUP(A:A,[4]TDSheet!$A:$D,4,0)</f>
        <v>170</v>
      </c>
      <c r="AH110" s="12" t="e">
        <f>VLOOKUP(A:A,[1]TDSheet!$A:$AH,34,0)</f>
        <v>#N/A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>
        <f t="shared" si="28"/>
        <v>0</v>
      </c>
      <c r="AM110" s="12"/>
      <c r="AN110" s="12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5"/>
      <c r="U111" s="15"/>
      <c r="V111" s="12">
        <f t="shared" si="22"/>
        <v>85.286599999999993</v>
      </c>
      <c r="W111" s="15"/>
      <c r="X111" s="16">
        <f t="shared" si="23"/>
        <v>-6.2146574022179344</v>
      </c>
      <c r="Y111" s="12">
        <f t="shared" si="24"/>
        <v>-6.2146574022179344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2">
        <f>VLOOKUP(A:A,[4]TDSheet!$A:$D,4,0)</f>
        <v>83.519000000000005</v>
      </c>
      <c r="AH111" s="12" t="e">
        <f>VLOOKUP(A:A,[1]TDSheet!$A:$AH,34,0)</f>
        <v>#N/A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>
        <f t="shared" si="28"/>
        <v>0</v>
      </c>
      <c r="AM111" s="12"/>
      <c r="AN111" s="12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22"/>
        <v>40.188600000000001</v>
      </c>
      <c r="W112" s="15"/>
      <c r="X112" s="16">
        <f t="shared" si="23"/>
        <v>-6.7416879413565045</v>
      </c>
      <c r="Y112" s="12">
        <f t="shared" si="24"/>
        <v>-6.7416879413565045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VLOOKUP(A:A,[4]TDSheet!$A:$D,4,0)</f>
        <v>33.000999999999998</v>
      </c>
      <c r="AH112" s="12" t="e">
        <f>VLOOKUP(A:A,[1]TDSheet!$A:$AH,34,0)</f>
        <v>#N/A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>
        <f t="shared" si="28"/>
        <v>0</v>
      </c>
      <c r="AM112" s="12"/>
      <c r="AN112" s="12"/>
    </row>
    <row r="113" spans="1:40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22"/>
        <v>85.6</v>
      </c>
      <c r="W113" s="15"/>
      <c r="X113" s="16">
        <f t="shared" si="23"/>
        <v>-3.3411214953271031</v>
      </c>
      <c r="Y113" s="12">
        <f t="shared" si="24"/>
        <v>-3.3411214953271031</v>
      </c>
      <c r="Z113" s="12">
        <f>VLOOKUP(A:A,[1]TDSheet!$A:$Z,26,0)</f>
        <v>0</v>
      </c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VLOOKUP(A:A,[4]TDSheet!$A:$D,4,0)</f>
        <v>81</v>
      </c>
      <c r="AH113" s="12" t="e">
        <f>VLOOKUP(A:A,[1]TDSheet!$A:$AH,34,0)</f>
        <v>#N/A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>
        <f t="shared" si="28"/>
        <v>0</v>
      </c>
      <c r="AM113" s="12"/>
      <c r="AN113" s="12"/>
    </row>
    <row r="114" spans="1:40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22"/>
        <v>84</v>
      </c>
      <c r="W114" s="15"/>
      <c r="X114" s="16">
        <f t="shared" si="23"/>
        <v>-6.4642857142857144</v>
      </c>
      <c r="Y114" s="12">
        <f t="shared" si="24"/>
        <v>-6.4642857142857144</v>
      </c>
      <c r="Z114" s="12">
        <f>VLOOKUP(A:A,[1]TDSheet!$A:$Z,26,0)</f>
        <v>0</v>
      </c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VLOOKUP(A:A,[4]TDSheet!$A:$D,4,0)</f>
        <v>66</v>
      </c>
      <c r="AH114" s="12" t="e">
        <f>VLOOKUP(A:A,[1]TDSheet!$A:$AH,34,0)</f>
        <v>#N/A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>
        <f t="shared" si="28"/>
        <v>0</v>
      </c>
      <c r="AM114" s="12"/>
      <c r="A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2024-01-19T11:24:11Z</dcterms:modified>
</cp:coreProperties>
</file>