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филиалы КИ\"/>
    </mc:Choice>
  </mc:AlternateContent>
  <xr:revisionPtr revIDLastSave="0" documentId="13_ncr:1_{28C4B463-0E2B-4F6F-B4FA-3D380AA1C24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TDSheet!$A$3:$Y$118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F5" i="1" l="1"/>
  <c r="O7" i="1" l="1"/>
  <c r="O8" i="1"/>
  <c r="T8" i="1" s="1"/>
  <c r="O9" i="1"/>
  <c r="T9" i="1" s="1"/>
  <c r="O10" i="1"/>
  <c r="T10" i="1" s="1"/>
  <c r="O11" i="1"/>
  <c r="T11" i="1" s="1"/>
  <c r="O12" i="1"/>
  <c r="O13" i="1"/>
  <c r="O14" i="1"/>
  <c r="T14" i="1" s="1"/>
  <c r="O15" i="1"/>
  <c r="T15" i="1" s="1"/>
  <c r="O16" i="1"/>
  <c r="O17" i="1"/>
  <c r="T17" i="1" s="1"/>
  <c r="O18" i="1"/>
  <c r="O19" i="1"/>
  <c r="O20" i="1"/>
  <c r="O21" i="1"/>
  <c r="O22" i="1"/>
  <c r="O23" i="1"/>
  <c r="O24" i="1"/>
  <c r="O25" i="1"/>
  <c r="T25" i="1" s="1"/>
  <c r="O26" i="1"/>
  <c r="O27" i="1"/>
  <c r="O28" i="1"/>
  <c r="T28" i="1" s="1"/>
  <c r="O29" i="1"/>
  <c r="O30" i="1"/>
  <c r="O31" i="1"/>
  <c r="O32" i="1"/>
  <c r="O33" i="1"/>
  <c r="O34" i="1"/>
  <c r="T34" i="1" s="1"/>
  <c r="O35" i="1"/>
  <c r="T35" i="1" s="1"/>
  <c r="O36" i="1"/>
  <c r="T36" i="1" s="1"/>
  <c r="O37" i="1"/>
  <c r="T37" i="1" s="1"/>
  <c r="O38" i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O55" i="1"/>
  <c r="T55" i="1" s="1"/>
  <c r="O56" i="1"/>
  <c r="O57" i="1"/>
  <c r="T57" i="1" s="1"/>
  <c r="O58" i="1"/>
  <c r="T58" i="1" s="1"/>
  <c r="O59" i="1"/>
  <c r="T59" i="1" s="1"/>
  <c r="O60" i="1"/>
  <c r="T60" i="1" s="1"/>
  <c r="O61" i="1"/>
  <c r="O62" i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O74" i="1"/>
  <c r="O75" i="1"/>
  <c r="T75" i="1" s="1"/>
  <c r="O76" i="1"/>
  <c r="O77" i="1"/>
  <c r="O78" i="1"/>
  <c r="O79" i="1"/>
  <c r="O80" i="1"/>
  <c r="O81" i="1"/>
  <c r="O82" i="1"/>
  <c r="O83" i="1"/>
  <c r="O84" i="1"/>
  <c r="O85" i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O96" i="1"/>
  <c r="O97" i="1"/>
  <c r="O98" i="1"/>
  <c r="T98" i="1" s="1"/>
  <c r="O99" i="1"/>
  <c r="T99" i="1" s="1"/>
  <c r="O100" i="1"/>
  <c r="T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T114" i="1" s="1"/>
  <c r="O115" i="1"/>
  <c r="T115" i="1" s="1"/>
  <c r="O116" i="1"/>
  <c r="T116" i="1" s="1"/>
  <c r="O117" i="1"/>
  <c r="T117" i="1" s="1"/>
  <c r="O118" i="1"/>
  <c r="T118" i="1" s="1"/>
  <c r="O6" i="1"/>
  <c r="L7" i="1"/>
  <c r="L13" i="1"/>
  <c r="L16" i="1"/>
  <c r="L18" i="1"/>
  <c r="L19" i="1"/>
  <c r="L21" i="1"/>
  <c r="L27" i="1"/>
  <c r="L30" i="1"/>
  <c r="L38" i="1"/>
  <c r="L62" i="1"/>
  <c r="L72" i="1"/>
  <c r="L73" i="1"/>
  <c r="L76" i="1"/>
  <c r="L78" i="1"/>
  <c r="L81" i="1"/>
  <c r="L82" i="1"/>
  <c r="L83" i="1"/>
  <c r="L84" i="1"/>
  <c r="L96" i="1"/>
  <c r="L110" i="1"/>
  <c r="L113" i="1"/>
  <c r="L6" i="1"/>
  <c r="K8" i="1"/>
  <c r="L8" i="1" s="1"/>
  <c r="K9" i="1"/>
  <c r="L9" i="1" s="1"/>
  <c r="K10" i="1"/>
  <c r="L10" i="1" s="1"/>
  <c r="K11" i="1"/>
  <c r="L11" i="1" s="1"/>
  <c r="K12" i="1"/>
  <c r="L12" i="1" s="1"/>
  <c r="K14" i="1"/>
  <c r="L14" i="1" s="1"/>
  <c r="K15" i="1"/>
  <c r="L15" i="1" s="1"/>
  <c r="K17" i="1"/>
  <c r="L17" i="1" s="1"/>
  <c r="K20" i="1"/>
  <c r="L20" i="1" s="1"/>
  <c r="K22" i="1"/>
  <c r="L22" i="1" s="1"/>
  <c r="K23" i="1"/>
  <c r="L23" i="1" s="1"/>
  <c r="K24" i="1"/>
  <c r="L24" i="1" s="1"/>
  <c r="K25" i="1"/>
  <c r="L25" i="1" s="1"/>
  <c r="K26" i="1"/>
  <c r="L26" i="1" s="1"/>
  <c r="K28" i="1"/>
  <c r="L28" i="1" s="1"/>
  <c r="K29" i="1"/>
  <c r="L29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4" i="1"/>
  <c r="L74" i="1" s="1"/>
  <c r="K75" i="1"/>
  <c r="L75" i="1" s="1"/>
  <c r="K77" i="1"/>
  <c r="L77" i="1" s="1"/>
  <c r="K79" i="1"/>
  <c r="L79" i="1" s="1"/>
  <c r="K80" i="1"/>
  <c r="L80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1" i="1"/>
  <c r="L111" i="1" s="1"/>
  <c r="K112" i="1"/>
  <c r="L112" i="1" s="1"/>
  <c r="K114" i="1"/>
  <c r="L114" i="1" s="1"/>
  <c r="K115" i="1"/>
  <c r="L115" i="1" s="1"/>
  <c r="K116" i="1"/>
  <c r="L116" i="1" s="1"/>
  <c r="K117" i="1"/>
  <c r="L117" i="1" s="1"/>
  <c r="K118" i="1"/>
  <c r="L118" i="1" s="1"/>
  <c r="S110" i="1" l="1"/>
  <c r="T110" i="1"/>
  <c r="S76" i="1"/>
  <c r="T76" i="1"/>
  <c r="S72" i="1"/>
  <c r="T72" i="1"/>
  <c r="P56" i="1"/>
  <c r="S56" i="1" s="1"/>
  <c r="T56" i="1"/>
  <c r="S54" i="1"/>
  <c r="T54" i="1"/>
  <c r="S38" i="1"/>
  <c r="T38" i="1"/>
  <c r="S18" i="1"/>
  <c r="T18" i="1"/>
  <c r="P12" i="1"/>
  <c r="S12" i="1" s="1"/>
  <c r="T12" i="1"/>
  <c r="S6" i="1"/>
  <c r="T6" i="1"/>
  <c r="S113" i="1"/>
  <c r="T113" i="1"/>
  <c r="S111" i="1"/>
  <c r="T111" i="1"/>
  <c r="S103" i="1"/>
  <c r="T103" i="1"/>
  <c r="S101" i="1"/>
  <c r="T101" i="1"/>
  <c r="S79" i="1"/>
  <c r="T79" i="1"/>
  <c r="S27" i="1"/>
  <c r="T27" i="1"/>
  <c r="S19" i="1"/>
  <c r="T19" i="1"/>
  <c r="S7" i="1"/>
  <c r="T7" i="1"/>
  <c r="S118" i="1"/>
  <c r="S116" i="1"/>
  <c r="P114" i="1"/>
  <c r="S114" i="1" s="1"/>
  <c r="S100" i="1"/>
  <c r="P98" i="1"/>
  <c r="S98" i="1" s="1"/>
  <c r="P94" i="1"/>
  <c r="S94" i="1" s="1"/>
  <c r="S90" i="1"/>
  <c r="P88" i="1"/>
  <c r="S88" i="1" s="1"/>
  <c r="P86" i="1"/>
  <c r="S86" i="1" s="1"/>
  <c r="S70" i="1"/>
  <c r="P68" i="1"/>
  <c r="S68" i="1" s="1"/>
  <c r="P66" i="1"/>
  <c r="S66" i="1" s="1"/>
  <c r="S64" i="1"/>
  <c r="S58" i="1"/>
  <c r="S52" i="1"/>
  <c r="S50" i="1"/>
  <c r="P48" i="1"/>
  <c r="S48" i="1" s="1"/>
  <c r="S46" i="1"/>
  <c r="S44" i="1"/>
  <c r="S40" i="1"/>
  <c r="S36" i="1"/>
  <c r="S34" i="1"/>
  <c r="S28" i="1"/>
  <c r="S14" i="1"/>
  <c r="S8" i="1"/>
  <c r="S117" i="1"/>
  <c r="S115" i="1"/>
  <c r="P99" i="1"/>
  <c r="S99" i="1" s="1"/>
  <c r="P93" i="1"/>
  <c r="S93" i="1" s="1"/>
  <c r="S91" i="1"/>
  <c r="P89" i="1"/>
  <c r="S89" i="1" s="1"/>
  <c r="S87" i="1"/>
  <c r="S75" i="1"/>
  <c r="S71" i="1"/>
  <c r="P69" i="1"/>
  <c r="S69" i="1" s="1"/>
  <c r="P67" i="1"/>
  <c r="S67" i="1" s="1"/>
  <c r="S65" i="1"/>
  <c r="S63" i="1"/>
  <c r="S59" i="1"/>
  <c r="S57" i="1"/>
  <c r="P55" i="1"/>
  <c r="S55" i="1" s="1"/>
  <c r="S51" i="1"/>
  <c r="S49" i="1"/>
  <c r="S47" i="1"/>
  <c r="P45" i="1"/>
  <c r="S45" i="1" s="1"/>
  <c r="S41" i="1"/>
  <c r="S25" i="1"/>
  <c r="S17" i="1"/>
  <c r="S15" i="1"/>
  <c r="P11" i="1"/>
  <c r="S11" i="1" s="1"/>
  <c r="S9" i="1"/>
  <c r="S42" i="1"/>
  <c r="S43" i="1"/>
  <c r="S39" i="1"/>
  <c r="S37" i="1"/>
  <c r="S35" i="1"/>
  <c r="P60" i="1"/>
  <c r="S60" i="1" s="1"/>
  <c r="S10" i="1"/>
  <c r="S53" i="1"/>
  <c r="P92" i="1"/>
  <c r="S92" i="1" s="1"/>
  <c r="I95" i="1"/>
  <c r="I82" i="1"/>
  <c r="I79" i="1"/>
  <c r="I96" i="1"/>
  <c r="I84" i="1"/>
  <c r="I83" i="1"/>
  <c r="I81" i="1"/>
  <c r="I78" i="1"/>
  <c r="I30" i="1"/>
  <c r="M21" i="1" l="1"/>
  <c r="T21" i="1" s="1"/>
  <c r="M22" i="1"/>
  <c r="T22" i="1" s="1"/>
  <c r="M23" i="1"/>
  <c r="T23" i="1" s="1"/>
  <c r="M24" i="1"/>
  <c r="T24" i="1" s="1"/>
  <c r="M26" i="1"/>
  <c r="T26" i="1" s="1"/>
  <c r="M29" i="1"/>
  <c r="T29" i="1" s="1"/>
  <c r="M30" i="1"/>
  <c r="T30" i="1" s="1"/>
  <c r="M31" i="1"/>
  <c r="T31" i="1" s="1"/>
  <c r="M32" i="1"/>
  <c r="T32" i="1" s="1"/>
  <c r="M33" i="1"/>
  <c r="T33" i="1" s="1"/>
  <c r="M61" i="1"/>
  <c r="T61" i="1" s="1"/>
  <c r="M62" i="1"/>
  <c r="T62" i="1" s="1"/>
  <c r="M73" i="1"/>
  <c r="T73" i="1" s="1"/>
  <c r="M74" i="1"/>
  <c r="T74" i="1" s="1"/>
  <c r="M77" i="1"/>
  <c r="T77" i="1" s="1"/>
  <c r="M78" i="1"/>
  <c r="T78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95" i="1"/>
  <c r="T95" i="1" s="1"/>
  <c r="M96" i="1"/>
  <c r="T96" i="1" s="1"/>
  <c r="M97" i="1"/>
  <c r="T97" i="1" s="1"/>
  <c r="M102" i="1"/>
  <c r="T102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2" i="1"/>
  <c r="T112" i="1" s="1"/>
  <c r="M13" i="1"/>
  <c r="T13" i="1" s="1"/>
  <c r="M16" i="1"/>
  <c r="T16" i="1" s="1"/>
  <c r="M20" i="1"/>
  <c r="T20" i="1" s="1"/>
  <c r="H7" i="1"/>
  <c r="I7" i="1"/>
  <c r="U7" i="1"/>
  <c r="V7" i="1"/>
  <c r="W7" i="1"/>
  <c r="H8" i="1"/>
  <c r="I8" i="1"/>
  <c r="U8" i="1"/>
  <c r="V8" i="1"/>
  <c r="W8" i="1"/>
  <c r="H9" i="1"/>
  <c r="I9" i="1"/>
  <c r="U9" i="1"/>
  <c r="V9" i="1"/>
  <c r="W9" i="1"/>
  <c r="H10" i="1"/>
  <c r="I10" i="1"/>
  <c r="U10" i="1"/>
  <c r="V10" i="1"/>
  <c r="W10" i="1"/>
  <c r="H11" i="1"/>
  <c r="I11" i="1"/>
  <c r="U11" i="1"/>
  <c r="V11" i="1"/>
  <c r="W11" i="1"/>
  <c r="H12" i="1"/>
  <c r="I12" i="1"/>
  <c r="U12" i="1"/>
  <c r="V12" i="1"/>
  <c r="W12" i="1"/>
  <c r="H14" i="1"/>
  <c r="I14" i="1"/>
  <c r="U14" i="1"/>
  <c r="V14" i="1"/>
  <c r="W14" i="1"/>
  <c r="H15" i="1"/>
  <c r="I15" i="1"/>
  <c r="U15" i="1"/>
  <c r="V15" i="1"/>
  <c r="W15" i="1"/>
  <c r="H17" i="1"/>
  <c r="I17" i="1"/>
  <c r="U17" i="1"/>
  <c r="V17" i="1"/>
  <c r="W17" i="1"/>
  <c r="H18" i="1"/>
  <c r="I18" i="1"/>
  <c r="U18" i="1"/>
  <c r="V18" i="1"/>
  <c r="W18" i="1"/>
  <c r="H19" i="1"/>
  <c r="I19" i="1"/>
  <c r="U19" i="1"/>
  <c r="V19" i="1"/>
  <c r="W19" i="1"/>
  <c r="H20" i="1"/>
  <c r="I20" i="1"/>
  <c r="U20" i="1"/>
  <c r="V20" i="1"/>
  <c r="W20" i="1"/>
  <c r="X20" i="1"/>
  <c r="H21" i="1"/>
  <c r="I21" i="1"/>
  <c r="U21" i="1"/>
  <c r="V21" i="1"/>
  <c r="W21" i="1"/>
  <c r="H22" i="1"/>
  <c r="I22" i="1"/>
  <c r="U22" i="1"/>
  <c r="V22" i="1"/>
  <c r="W22" i="1"/>
  <c r="H23" i="1"/>
  <c r="I23" i="1"/>
  <c r="U23" i="1"/>
  <c r="V23" i="1"/>
  <c r="W23" i="1"/>
  <c r="H24" i="1"/>
  <c r="I24" i="1"/>
  <c r="U24" i="1"/>
  <c r="V24" i="1"/>
  <c r="W24" i="1"/>
  <c r="H25" i="1"/>
  <c r="I25" i="1"/>
  <c r="U25" i="1"/>
  <c r="V25" i="1"/>
  <c r="W25" i="1"/>
  <c r="H26" i="1"/>
  <c r="I26" i="1"/>
  <c r="U26" i="1"/>
  <c r="V26" i="1"/>
  <c r="W26" i="1"/>
  <c r="H27" i="1"/>
  <c r="I27" i="1"/>
  <c r="U27" i="1"/>
  <c r="V27" i="1"/>
  <c r="W27" i="1"/>
  <c r="X27" i="1"/>
  <c r="H28" i="1"/>
  <c r="I28" i="1"/>
  <c r="U28" i="1"/>
  <c r="V28" i="1"/>
  <c r="W28" i="1"/>
  <c r="X28" i="1"/>
  <c r="H29" i="1"/>
  <c r="I29" i="1"/>
  <c r="U29" i="1"/>
  <c r="V29" i="1"/>
  <c r="W29" i="1"/>
  <c r="H31" i="1"/>
  <c r="I31" i="1"/>
  <c r="U31" i="1"/>
  <c r="V31" i="1"/>
  <c r="W31" i="1"/>
  <c r="H32" i="1"/>
  <c r="I32" i="1"/>
  <c r="U32" i="1"/>
  <c r="V32" i="1"/>
  <c r="W32" i="1"/>
  <c r="H33" i="1"/>
  <c r="I33" i="1"/>
  <c r="U33" i="1"/>
  <c r="V33" i="1"/>
  <c r="W33" i="1"/>
  <c r="H34" i="1"/>
  <c r="I34" i="1"/>
  <c r="U34" i="1"/>
  <c r="V34" i="1"/>
  <c r="W34" i="1"/>
  <c r="H35" i="1"/>
  <c r="I35" i="1"/>
  <c r="U35" i="1"/>
  <c r="V35" i="1"/>
  <c r="W35" i="1"/>
  <c r="H36" i="1"/>
  <c r="I36" i="1"/>
  <c r="U36" i="1"/>
  <c r="V36" i="1"/>
  <c r="W36" i="1"/>
  <c r="H37" i="1"/>
  <c r="I37" i="1"/>
  <c r="U37" i="1"/>
  <c r="V37" i="1"/>
  <c r="W37" i="1"/>
  <c r="H38" i="1"/>
  <c r="I38" i="1"/>
  <c r="U38" i="1"/>
  <c r="V38" i="1"/>
  <c r="W38" i="1"/>
  <c r="H39" i="1"/>
  <c r="I39" i="1"/>
  <c r="U39" i="1"/>
  <c r="V39" i="1"/>
  <c r="W39" i="1"/>
  <c r="H40" i="1"/>
  <c r="I40" i="1"/>
  <c r="U40" i="1"/>
  <c r="V40" i="1"/>
  <c r="W40" i="1"/>
  <c r="H41" i="1"/>
  <c r="I41" i="1"/>
  <c r="U41" i="1"/>
  <c r="V41" i="1"/>
  <c r="W41" i="1"/>
  <c r="H42" i="1"/>
  <c r="I42" i="1"/>
  <c r="U42" i="1"/>
  <c r="V42" i="1"/>
  <c r="W42" i="1"/>
  <c r="H43" i="1"/>
  <c r="I43" i="1"/>
  <c r="U43" i="1"/>
  <c r="V43" i="1"/>
  <c r="W43" i="1"/>
  <c r="H44" i="1"/>
  <c r="I44" i="1"/>
  <c r="U44" i="1"/>
  <c r="V44" i="1"/>
  <c r="W44" i="1"/>
  <c r="H45" i="1"/>
  <c r="I45" i="1"/>
  <c r="U45" i="1"/>
  <c r="V45" i="1"/>
  <c r="W45" i="1"/>
  <c r="H46" i="1"/>
  <c r="I46" i="1"/>
  <c r="U46" i="1"/>
  <c r="V46" i="1"/>
  <c r="W46" i="1"/>
  <c r="H47" i="1"/>
  <c r="I47" i="1"/>
  <c r="U47" i="1"/>
  <c r="V47" i="1"/>
  <c r="W47" i="1"/>
  <c r="H48" i="1"/>
  <c r="I48" i="1"/>
  <c r="U48" i="1"/>
  <c r="V48" i="1"/>
  <c r="W48" i="1"/>
  <c r="H49" i="1"/>
  <c r="I49" i="1"/>
  <c r="U49" i="1"/>
  <c r="V49" i="1"/>
  <c r="W49" i="1"/>
  <c r="H50" i="1"/>
  <c r="I50" i="1"/>
  <c r="U50" i="1"/>
  <c r="V50" i="1"/>
  <c r="W50" i="1"/>
  <c r="H51" i="1"/>
  <c r="I51" i="1"/>
  <c r="U51" i="1"/>
  <c r="V51" i="1"/>
  <c r="W51" i="1"/>
  <c r="H52" i="1"/>
  <c r="I52" i="1"/>
  <c r="U52" i="1"/>
  <c r="V52" i="1"/>
  <c r="W52" i="1"/>
  <c r="H53" i="1"/>
  <c r="I53" i="1"/>
  <c r="U53" i="1"/>
  <c r="V53" i="1"/>
  <c r="W53" i="1"/>
  <c r="I54" i="1"/>
  <c r="H55" i="1"/>
  <c r="I55" i="1"/>
  <c r="U55" i="1"/>
  <c r="V55" i="1"/>
  <c r="W55" i="1"/>
  <c r="H56" i="1"/>
  <c r="I56" i="1"/>
  <c r="U56" i="1"/>
  <c r="V56" i="1"/>
  <c r="W56" i="1"/>
  <c r="H57" i="1"/>
  <c r="I57" i="1"/>
  <c r="U57" i="1"/>
  <c r="V57" i="1"/>
  <c r="W57" i="1"/>
  <c r="H58" i="1"/>
  <c r="I58" i="1"/>
  <c r="U58" i="1"/>
  <c r="V58" i="1"/>
  <c r="W58" i="1"/>
  <c r="H59" i="1"/>
  <c r="I59" i="1"/>
  <c r="U59" i="1"/>
  <c r="V59" i="1"/>
  <c r="W59" i="1"/>
  <c r="H60" i="1"/>
  <c r="I60" i="1"/>
  <c r="U60" i="1"/>
  <c r="V60" i="1"/>
  <c r="W60" i="1"/>
  <c r="H61" i="1"/>
  <c r="I61" i="1"/>
  <c r="U61" i="1"/>
  <c r="V61" i="1"/>
  <c r="W61" i="1"/>
  <c r="H62" i="1"/>
  <c r="I62" i="1"/>
  <c r="U62" i="1"/>
  <c r="V62" i="1"/>
  <c r="W62" i="1"/>
  <c r="X62" i="1"/>
  <c r="H63" i="1"/>
  <c r="I63" i="1"/>
  <c r="U63" i="1"/>
  <c r="V63" i="1"/>
  <c r="W63" i="1"/>
  <c r="H64" i="1"/>
  <c r="I64" i="1"/>
  <c r="U64" i="1"/>
  <c r="V64" i="1"/>
  <c r="W64" i="1"/>
  <c r="H65" i="1"/>
  <c r="I65" i="1"/>
  <c r="U65" i="1"/>
  <c r="V65" i="1"/>
  <c r="W65" i="1"/>
  <c r="H66" i="1"/>
  <c r="I66" i="1"/>
  <c r="U66" i="1"/>
  <c r="V66" i="1"/>
  <c r="W66" i="1"/>
  <c r="H67" i="1"/>
  <c r="I67" i="1"/>
  <c r="U67" i="1"/>
  <c r="V67" i="1"/>
  <c r="W67" i="1"/>
  <c r="H68" i="1"/>
  <c r="I68" i="1"/>
  <c r="U68" i="1"/>
  <c r="V68" i="1"/>
  <c r="W68" i="1"/>
  <c r="H69" i="1"/>
  <c r="I69" i="1"/>
  <c r="U69" i="1"/>
  <c r="V69" i="1"/>
  <c r="W69" i="1"/>
  <c r="H70" i="1"/>
  <c r="I70" i="1"/>
  <c r="U70" i="1"/>
  <c r="V70" i="1"/>
  <c r="W70" i="1"/>
  <c r="H71" i="1"/>
  <c r="I71" i="1"/>
  <c r="U71" i="1"/>
  <c r="V71" i="1"/>
  <c r="W71" i="1"/>
  <c r="H72" i="1"/>
  <c r="I72" i="1"/>
  <c r="U72" i="1"/>
  <c r="V72" i="1"/>
  <c r="W72" i="1"/>
  <c r="X72" i="1"/>
  <c r="U73" i="1"/>
  <c r="V73" i="1"/>
  <c r="W73" i="1"/>
  <c r="H74" i="1"/>
  <c r="I74" i="1"/>
  <c r="U74" i="1"/>
  <c r="V74" i="1"/>
  <c r="W74" i="1"/>
  <c r="H75" i="1"/>
  <c r="I75" i="1"/>
  <c r="U75" i="1"/>
  <c r="V75" i="1"/>
  <c r="W75" i="1"/>
  <c r="H76" i="1"/>
  <c r="I76" i="1"/>
  <c r="U76" i="1"/>
  <c r="V76" i="1"/>
  <c r="W76" i="1"/>
  <c r="H77" i="1"/>
  <c r="I77" i="1"/>
  <c r="U77" i="1"/>
  <c r="V77" i="1"/>
  <c r="W77" i="1"/>
  <c r="U79" i="1"/>
  <c r="V79" i="1"/>
  <c r="W79" i="1"/>
  <c r="H80" i="1"/>
  <c r="I80" i="1"/>
  <c r="U80" i="1"/>
  <c r="V80" i="1"/>
  <c r="W80" i="1"/>
  <c r="U82" i="1"/>
  <c r="V82" i="1"/>
  <c r="W82" i="1"/>
  <c r="H85" i="1"/>
  <c r="I85" i="1"/>
  <c r="U85" i="1"/>
  <c r="V85" i="1"/>
  <c r="W85" i="1"/>
  <c r="H86" i="1"/>
  <c r="I86" i="1"/>
  <c r="U86" i="1"/>
  <c r="V86" i="1"/>
  <c r="W86" i="1"/>
  <c r="H87" i="1"/>
  <c r="I87" i="1"/>
  <c r="U87" i="1"/>
  <c r="V87" i="1"/>
  <c r="W87" i="1"/>
  <c r="H88" i="1"/>
  <c r="I88" i="1"/>
  <c r="U88" i="1"/>
  <c r="V88" i="1"/>
  <c r="W88" i="1"/>
  <c r="H89" i="1"/>
  <c r="I89" i="1"/>
  <c r="U89" i="1"/>
  <c r="V89" i="1"/>
  <c r="W89" i="1"/>
  <c r="H90" i="1"/>
  <c r="I90" i="1"/>
  <c r="U90" i="1"/>
  <c r="V90" i="1"/>
  <c r="W90" i="1"/>
  <c r="H91" i="1"/>
  <c r="I91" i="1"/>
  <c r="U91" i="1"/>
  <c r="V91" i="1"/>
  <c r="W91" i="1"/>
  <c r="H92" i="1"/>
  <c r="I92" i="1"/>
  <c r="U92" i="1"/>
  <c r="V92" i="1"/>
  <c r="W92" i="1"/>
  <c r="H93" i="1"/>
  <c r="I93" i="1"/>
  <c r="U93" i="1"/>
  <c r="V93" i="1"/>
  <c r="W93" i="1"/>
  <c r="H94" i="1"/>
  <c r="I94" i="1"/>
  <c r="U94" i="1"/>
  <c r="V94" i="1"/>
  <c r="W94" i="1"/>
  <c r="U95" i="1"/>
  <c r="V95" i="1"/>
  <c r="W95" i="1"/>
  <c r="H97" i="1"/>
  <c r="I97" i="1"/>
  <c r="U97" i="1"/>
  <c r="V97" i="1"/>
  <c r="W97" i="1"/>
  <c r="H98" i="1"/>
  <c r="I98" i="1"/>
  <c r="U98" i="1"/>
  <c r="V98" i="1"/>
  <c r="W98" i="1"/>
  <c r="H99" i="1"/>
  <c r="I99" i="1"/>
  <c r="U99" i="1"/>
  <c r="V99" i="1"/>
  <c r="W99" i="1"/>
  <c r="H100" i="1"/>
  <c r="I100" i="1"/>
  <c r="U100" i="1"/>
  <c r="V100" i="1"/>
  <c r="W100" i="1"/>
  <c r="H101" i="1"/>
  <c r="I101" i="1"/>
  <c r="U101" i="1"/>
  <c r="V101" i="1"/>
  <c r="W101" i="1"/>
  <c r="X101" i="1"/>
  <c r="H102" i="1"/>
  <c r="I102" i="1"/>
  <c r="U102" i="1"/>
  <c r="V102" i="1"/>
  <c r="W102" i="1"/>
  <c r="H103" i="1"/>
  <c r="I103" i="1"/>
  <c r="U103" i="1"/>
  <c r="V103" i="1"/>
  <c r="W103" i="1"/>
  <c r="H104" i="1"/>
  <c r="I104" i="1"/>
  <c r="U104" i="1"/>
  <c r="V104" i="1"/>
  <c r="W104" i="1"/>
  <c r="H105" i="1"/>
  <c r="I105" i="1"/>
  <c r="U105" i="1"/>
  <c r="V105" i="1"/>
  <c r="W105" i="1"/>
  <c r="H106" i="1"/>
  <c r="I106" i="1"/>
  <c r="U106" i="1"/>
  <c r="V106" i="1"/>
  <c r="W106" i="1"/>
  <c r="H107" i="1"/>
  <c r="I107" i="1"/>
  <c r="U107" i="1"/>
  <c r="V107" i="1"/>
  <c r="W107" i="1"/>
  <c r="H108" i="1"/>
  <c r="I108" i="1"/>
  <c r="U108" i="1"/>
  <c r="V108" i="1"/>
  <c r="W108" i="1"/>
  <c r="H109" i="1"/>
  <c r="I109" i="1"/>
  <c r="U109" i="1"/>
  <c r="V109" i="1"/>
  <c r="W109" i="1"/>
  <c r="H110" i="1"/>
  <c r="I110" i="1"/>
  <c r="U110" i="1"/>
  <c r="V110" i="1"/>
  <c r="W110" i="1"/>
  <c r="H111" i="1"/>
  <c r="I111" i="1"/>
  <c r="U111" i="1"/>
  <c r="V111" i="1"/>
  <c r="W111" i="1"/>
  <c r="X111" i="1"/>
  <c r="H112" i="1"/>
  <c r="I112" i="1"/>
  <c r="U112" i="1"/>
  <c r="V112" i="1"/>
  <c r="W112" i="1"/>
  <c r="X112" i="1"/>
  <c r="H113" i="1"/>
  <c r="I113" i="1"/>
  <c r="U113" i="1"/>
  <c r="V113" i="1"/>
  <c r="W113" i="1"/>
  <c r="X113" i="1"/>
  <c r="H114" i="1"/>
  <c r="I114" i="1"/>
  <c r="U114" i="1"/>
  <c r="V114" i="1"/>
  <c r="W114" i="1"/>
  <c r="X114" i="1"/>
  <c r="H115" i="1"/>
  <c r="I115" i="1"/>
  <c r="U115" i="1"/>
  <c r="V115" i="1"/>
  <c r="W115" i="1"/>
  <c r="X115" i="1"/>
  <c r="H116" i="1"/>
  <c r="I116" i="1"/>
  <c r="U116" i="1"/>
  <c r="V116" i="1"/>
  <c r="W116" i="1"/>
  <c r="X116" i="1"/>
  <c r="H117" i="1"/>
  <c r="I117" i="1"/>
  <c r="U117" i="1"/>
  <c r="V117" i="1"/>
  <c r="W117" i="1"/>
  <c r="X117" i="1"/>
  <c r="H118" i="1"/>
  <c r="I118" i="1"/>
  <c r="U118" i="1"/>
  <c r="V118" i="1"/>
  <c r="W118" i="1"/>
  <c r="X118" i="1"/>
  <c r="W6" i="1"/>
  <c r="V6" i="1"/>
  <c r="U6" i="1"/>
  <c r="I6" i="1"/>
  <c r="H6" i="1"/>
  <c r="Y6" i="1" s="1"/>
  <c r="G5" i="1"/>
  <c r="E5" i="1"/>
  <c r="S74" i="1" l="1"/>
  <c r="S13" i="1"/>
  <c r="S96" i="1"/>
  <c r="S83" i="1"/>
  <c r="S81" i="1"/>
  <c r="S78" i="1"/>
  <c r="S62" i="1"/>
  <c r="S29" i="1"/>
  <c r="S16" i="1"/>
  <c r="S112" i="1"/>
  <c r="S84" i="1"/>
  <c r="S30" i="1"/>
  <c r="W5" i="1"/>
  <c r="V5" i="1"/>
  <c r="U5" i="1"/>
  <c r="Q5" i="1"/>
  <c r="P5" i="1"/>
  <c r="O5" i="1"/>
  <c r="N5" i="1"/>
  <c r="M5" i="1"/>
  <c r="L5" i="1"/>
  <c r="K5" i="1"/>
  <c r="S21" i="1" l="1"/>
  <c r="S23" i="1"/>
  <c r="S26" i="1"/>
  <c r="S32" i="1"/>
  <c r="S61" i="1"/>
  <c r="S73" i="1"/>
  <c r="S77" i="1"/>
  <c r="S80" i="1"/>
  <c r="S82" i="1"/>
  <c r="S95" i="1"/>
  <c r="S97" i="1"/>
  <c r="S104" i="1"/>
  <c r="S106" i="1"/>
  <c r="S108" i="1"/>
  <c r="Y5" i="1"/>
  <c r="S22" i="1"/>
  <c r="S24" i="1"/>
  <c r="S31" i="1"/>
  <c r="S33" i="1"/>
  <c r="S85" i="1"/>
  <c r="S102" i="1"/>
  <c r="S105" i="1"/>
  <c r="S107" i="1"/>
  <c r="S109" i="1"/>
  <c r="S20" i="1"/>
</calcChain>
</file>

<file path=xl/sharedStrings.xml><?xml version="1.0" encoding="utf-8"?>
<sst xmlns="http://schemas.openxmlformats.org/spreadsheetml/2006/main" count="298" uniqueCount="146">
  <si>
    <t>Период: 09.01.2024 - 16.01.2024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</si>
  <si>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</si>
  <si>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</si>
  <si>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</si>
  <si>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</si>
  <si>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</si>
  <si>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</si>
  <si>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</si>
  <si>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</si>
  <si>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</si>
  <si>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</si>
  <si>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</si>
  <si>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</si>
  <si>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</si>
  <si>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</si>
  <si>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</si>
  <si>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</si>
  <si>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</si>
  <si>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</si>
  <si>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</si>
  <si>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</si>
  <si>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</si>
  <si>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</si>
  <si>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</si>
  <si>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</si>
  <si>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</si>
  <si>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</si>
  <si>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</si>
  <si>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</si>
  <si>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</si>
  <si>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</si>
  <si>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</si>
  <si>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</si>
  <si>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</si>
  <si>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</si>
  <si>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</si>
  <si>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</si>
  <si>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</si>
  <si>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</si>
  <si>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</si>
  <si>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</si>
  <si>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</si>
  <si>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</si>
  <si>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</si>
  <si>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</si>
  <si>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</si>
  <si>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</si>
  <si>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</si>
  <si>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</si>
  <si>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</si>
  <si>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</si>
  <si>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</si>
  <si>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</si>
  <si>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</si>
  <si>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</si>
  <si>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</si>
  <si>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</si>
  <si>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</si>
  <si>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</si>
  <si>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</si>
  <si>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</si>
  <si>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</si>
  <si>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</si>
  <si>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</si>
  <si>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</si>
  <si>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</si>
  <si>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</si>
  <si>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</si>
  <si>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</si>
  <si>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</si>
  <si>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</si>
  <si>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</si>
  <si>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</si>
  <si>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</si>
  <si>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</si>
  <si>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</si>
  <si>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</si>
  <si>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</si>
  <si>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</si>
  <si>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</si>
  <si>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</si>
  <si>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</si>
  <si>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</si>
  <si>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</si>
  <si>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</si>
  <si>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</si>
  <si>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</si>
  <si>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</si>
  <si>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</si>
  <si>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</si>
  <si>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</si>
  <si>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</si>
  <si>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</si>
  <si>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</si>
  <si>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</si>
  <si>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</si>
  <si>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</si>
  <si>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</si>
  <si>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</si>
  <si>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</si>
  <si>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</si>
  <si>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</si>
  <si>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</si>
  <si>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</si>
  <si>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</si>
  <si>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</si>
  <si>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</si>
  <si>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</si>
  <si>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</si>
  <si>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</si>
  <si>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</si>
  <si>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</si>
  <si>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</si>
  <si>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</si>
  <si>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</si>
  <si>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</si>
  <si>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</si>
  <si>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заяв</t>
  </si>
  <si>
    <t>раз</t>
  </si>
  <si>
    <t>заказ в дороге</t>
  </si>
  <si>
    <t>ср</t>
  </si>
  <si>
    <t>заказ расчет</t>
  </si>
  <si>
    <t>заказ филиала</t>
  </si>
  <si>
    <t>кон ост</t>
  </si>
  <si>
    <t>опт</t>
  </si>
  <si>
    <t>коментарий</t>
  </si>
  <si>
    <t>вес</t>
  </si>
  <si>
    <t>10,01,</t>
  </si>
  <si>
    <t>от филиала</t>
  </si>
  <si>
    <t>комментарий филиала</t>
  </si>
  <si>
    <t>26,12,</t>
  </si>
  <si>
    <t>03,01,</t>
  </si>
  <si>
    <t>16,01,</t>
  </si>
  <si>
    <t>метка</t>
  </si>
  <si>
    <t>Вояж</t>
  </si>
  <si>
    <t>108  Сосиски С сыром,  0.42кг,ядрена копоть ПОКОМ</t>
  </si>
  <si>
    <t>029  Сосиски Венские, Вязанка NDX МГС, 0.5кг, ПОКОМ</t>
  </si>
  <si>
    <t>351 Сосиски Филейбургские с грудкой ТМ Баварушка в оболо амицел в моди газовой среде 0,33 кг  Поком</t>
  </si>
  <si>
    <t>350 Сосиски Молокуши миникушай ТМ Вязанка в оболочке амицел в модифиц газовой среде 0,45 кг  Поком</t>
  </si>
  <si>
    <t>340 Ветчина Запекуша с сочным окороком ТМ Стародворские колбасы ТС Вязанка в обо 0,42 кг. ПОКОМ</t>
  </si>
  <si>
    <t>374  Сосиски Сочинки с сыром ф/в 0,3 кг п/а ТМ "Стародворье"  Поком</t>
  </si>
  <si>
    <t>043  Ветчина Нежная ТМ Особый рецепт, п/а, 0,4кг    ПОКОМ</t>
  </si>
  <si>
    <t>344 Колбаса Салями Финская ТМ Стародворски колбасы ТС Вязанка в оболочке фиброуз в вак 0,35 кг ПОКОМ</t>
  </si>
  <si>
    <t>устар</t>
  </si>
  <si>
    <t>продажа</t>
  </si>
  <si>
    <t>17,01,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</si>
</sst>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164" fontId="2" fillId="0" borderId="4" xfId="0" applyNumberFormat="1" applyFont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left" vertical="top"/>
    </xf>
    <xf numFmtId="164" fontId="2" fillId="7" borderId="0" xfId="0" applyNumberFormat="1" applyFont="1" applyFill="1" applyAlignment="1"/>
    <xf numFmtId="164" fontId="0" fillId="0" borderId="4" xfId="0" applyNumberFormat="1" applyFill="1" applyBorder="1" applyAlignment="1">
      <alignment horizontal="left" vertical="top"/>
    </xf>
    <xf numFmtId="164" fontId="2" fillId="0" borderId="4" xfId="0" applyNumberFormat="1" applyFont="1" applyFill="1" applyBorder="1" applyAlignment="1">
      <alignment horizontal="left" vertical="top"/>
    </xf>
    <xf numFmtId="164" fontId="0" fillId="3" borderId="1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0,01,24%20&#1050;&#1048;/&#1076;&#1074;%2010,01,24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0,01,24-16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0,01,24%20&#1050;&#1048;/&#1042;&#1086;&#1103;&#1078;%20(&#1051;&#1091;&#1075;&#1072;&#1085;&#1089;&#108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03.01.2024 - 10.01.2024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 расчет</v>
          </cell>
          <cell r="O3" t="str">
            <v>заказ</v>
          </cell>
          <cell r="P3" t="str">
            <v>заказ филиала</v>
          </cell>
          <cell r="R3" t="str">
            <v>кон ост</v>
          </cell>
          <cell r="S3" t="str">
            <v>опт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10,01,</v>
          </cell>
          <cell r="O4" t="str">
            <v>13,01,</v>
          </cell>
          <cell r="P4" t="str">
            <v>от филиала</v>
          </cell>
          <cell r="Q4" t="str">
            <v>комментарий филиала</v>
          </cell>
          <cell r="T4" t="str">
            <v>20,12,</v>
          </cell>
          <cell r="U4" t="str">
            <v>26,12,</v>
          </cell>
          <cell r="V4" t="str">
            <v>03,01,</v>
          </cell>
        </row>
        <row r="5">
          <cell r="E5">
            <v>22333.900000000005</v>
          </cell>
          <cell r="F5">
            <v>30869.954000000002</v>
          </cell>
          <cell r="I5">
            <v>23003.370000000003</v>
          </cell>
          <cell r="J5">
            <v>-669.46999999999957</v>
          </cell>
          <cell r="K5">
            <v>0</v>
          </cell>
          <cell r="L5">
            <v>0</v>
          </cell>
          <cell r="M5">
            <v>4466.7800000000007</v>
          </cell>
          <cell r="N5">
            <v>20637.3226</v>
          </cell>
          <cell r="O5">
            <v>22421.9202</v>
          </cell>
          <cell r="P5">
            <v>1680</v>
          </cell>
          <cell r="T5">
            <v>5222.5018000000018</v>
          </cell>
          <cell r="U5">
            <v>5627.7543999999971</v>
          </cell>
          <cell r="V5">
            <v>3069.8739999999998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F6">
            <v>-1.36</v>
          </cell>
          <cell r="G6">
            <v>0</v>
          </cell>
          <cell r="H6" t="e">
            <v>#N/A</v>
          </cell>
          <cell r="J6">
            <v>0</v>
          </cell>
          <cell r="M6">
            <v>0</v>
          </cell>
          <cell r="O6">
            <v>0</v>
          </cell>
          <cell r="R6" t="e">
            <v>#DIV/0!</v>
          </cell>
          <cell r="S6" t="e">
            <v>#DIV/0!</v>
          </cell>
          <cell r="T6">
            <v>0.27200000000000002</v>
          </cell>
          <cell r="U6">
            <v>0</v>
          </cell>
          <cell r="V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-1.3560000000000001</v>
          </cell>
          <cell r="F7">
            <v>-1.3560000000000001</v>
          </cell>
          <cell r="G7">
            <v>0</v>
          </cell>
          <cell r="H7" t="e">
            <v>#N/A</v>
          </cell>
          <cell r="J7">
            <v>0</v>
          </cell>
          <cell r="M7">
            <v>0</v>
          </cell>
          <cell r="O7">
            <v>0</v>
          </cell>
          <cell r="R7" t="e">
            <v>#DIV/0!</v>
          </cell>
          <cell r="S7" t="e">
            <v>#DIV/0!</v>
          </cell>
          <cell r="T7">
            <v>0</v>
          </cell>
          <cell r="U7">
            <v>0</v>
          </cell>
          <cell r="V7">
            <v>0.45200000000000001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796.745</v>
          </cell>
          <cell r="D8">
            <v>829.23400000000004</v>
          </cell>
          <cell r="E8">
            <v>581.45799999999997</v>
          </cell>
          <cell r="F8">
            <v>1044.521</v>
          </cell>
          <cell r="G8">
            <v>1</v>
          </cell>
          <cell r="H8">
            <v>50</v>
          </cell>
          <cell r="I8">
            <v>565.06799999999998</v>
          </cell>
          <cell r="J8">
            <v>16.389999999999986</v>
          </cell>
          <cell r="M8">
            <v>116.29159999999999</v>
          </cell>
          <cell r="N8">
            <v>350.97819999999979</v>
          </cell>
          <cell r="O8">
            <v>350.97819999999979</v>
          </cell>
          <cell r="R8">
            <v>11.999999999999998</v>
          </cell>
          <cell r="S8">
            <v>8.981912709086469</v>
          </cell>
          <cell r="T8">
            <v>175.90780000000001</v>
          </cell>
          <cell r="U8">
            <v>145.41980000000001</v>
          </cell>
          <cell r="V8">
            <v>138.62033333333332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156.423</v>
          </cell>
          <cell r="D9">
            <v>487.90100000000001</v>
          </cell>
          <cell r="E9">
            <v>170.953</v>
          </cell>
          <cell r="F9">
            <v>471.39699999999999</v>
          </cell>
          <cell r="G9">
            <v>1</v>
          </cell>
          <cell r="H9">
            <v>45</v>
          </cell>
          <cell r="I9">
            <v>169.65</v>
          </cell>
          <cell r="J9">
            <v>1.3029999999999973</v>
          </cell>
          <cell r="M9">
            <v>34.190600000000003</v>
          </cell>
          <cell r="O9">
            <v>0</v>
          </cell>
          <cell r="R9">
            <v>13.787327511070293</v>
          </cell>
          <cell r="S9">
            <v>13.787327511070293</v>
          </cell>
          <cell r="T9">
            <v>73.593400000000003</v>
          </cell>
          <cell r="U9">
            <v>68.318399999999997</v>
          </cell>
          <cell r="V9">
            <v>18.325666666666667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103.10599999999999</v>
          </cell>
          <cell r="D10">
            <v>551.14599999999996</v>
          </cell>
          <cell r="E10">
            <v>200.751</v>
          </cell>
          <cell r="F10">
            <v>453.50099999999998</v>
          </cell>
          <cell r="G10">
            <v>1</v>
          </cell>
          <cell r="H10">
            <v>45</v>
          </cell>
          <cell r="I10">
            <v>193.15</v>
          </cell>
          <cell r="J10">
            <v>7.6009999999999991</v>
          </cell>
          <cell r="M10">
            <v>40.150199999999998</v>
          </cell>
          <cell r="N10">
            <v>28.301400000000001</v>
          </cell>
          <cell r="O10">
            <v>28.301400000000001</v>
          </cell>
          <cell r="R10">
            <v>12</v>
          </cell>
          <cell r="S10">
            <v>11.295111854984533</v>
          </cell>
          <cell r="T10">
            <v>82.155000000000001</v>
          </cell>
          <cell r="U10">
            <v>77.0518</v>
          </cell>
          <cell r="V10">
            <v>57.260999999999996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69.861999999999995</v>
          </cell>
          <cell r="D11">
            <v>423.12200000000001</v>
          </cell>
          <cell r="E11">
            <v>119.279</v>
          </cell>
          <cell r="F11">
            <v>371.77300000000002</v>
          </cell>
          <cell r="G11">
            <v>1</v>
          </cell>
          <cell r="H11">
            <v>40</v>
          </cell>
          <cell r="I11">
            <v>128.4</v>
          </cell>
          <cell r="J11">
            <v>-9.1210000000000093</v>
          </cell>
          <cell r="M11">
            <v>23.855799999999999</v>
          </cell>
          <cell r="O11">
            <v>0</v>
          </cell>
          <cell r="R11">
            <v>15.584176594371183</v>
          </cell>
          <cell r="S11">
            <v>15.584176594371183</v>
          </cell>
          <cell r="T11">
            <v>52.806799999999996</v>
          </cell>
          <cell r="U11">
            <v>50.162599999999998</v>
          </cell>
          <cell r="V11">
            <v>43.228333333333332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2</v>
          </cell>
          <cell r="D12">
            <v>36</v>
          </cell>
          <cell r="E12">
            <v>16</v>
          </cell>
          <cell r="F12">
            <v>22</v>
          </cell>
          <cell r="G12">
            <v>0.5</v>
          </cell>
          <cell r="H12">
            <v>50</v>
          </cell>
          <cell r="I12">
            <v>18</v>
          </cell>
          <cell r="J12">
            <v>-2</v>
          </cell>
          <cell r="M12">
            <v>3.2</v>
          </cell>
          <cell r="N12">
            <v>16.400000000000006</v>
          </cell>
          <cell r="O12">
            <v>16.400000000000006</v>
          </cell>
          <cell r="R12">
            <v>12.000000000000002</v>
          </cell>
          <cell r="S12">
            <v>6.875</v>
          </cell>
          <cell r="T12">
            <v>1.8</v>
          </cell>
          <cell r="U12">
            <v>4.8</v>
          </cell>
          <cell r="V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35.639000000000003</v>
          </cell>
          <cell r="D13">
            <v>204</v>
          </cell>
          <cell r="E13">
            <v>152.43600000000001</v>
          </cell>
          <cell r="F13">
            <v>87.203000000000003</v>
          </cell>
          <cell r="G13">
            <v>0.45</v>
          </cell>
          <cell r="H13">
            <v>45</v>
          </cell>
          <cell r="I13">
            <v>176</v>
          </cell>
          <cell r="J13">
            <v>-23.563999999999993</v>
          </cell>
          <cell r="M13">
            <v>30.487200000000001</v>
          </cell>
          <cell r="N13">
            <v>217.66900000000001</v>
          </cell>
          <cell r="O13">
            <v>217.66900000000001</v>
          </cell>
          <cell r="R13">
            <v>10</v>
          </cell>
          <cell r="S13">
            <v>2.8603151486525493</v>
          </cell>
          <cell r="T13">
            <v>23.6</v>
          </cell>
          <cell r="U13">
            <v>30.272199999999998</v>
          </cell>
          <cell r="V13">
            <v>12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95</v>
          </cell>
          <cell r="D14">
            <v>180</v>
          </cell>
          <cell r="E14">
            <v>192</v>
          </cell>
          <cell r="F14">
            <v>83</v>
          </cell>
          <cell r="G14">
            <v>0.45</v>
          </cell>
          <cell r="H14">
            <v>45</v>
          </cell>
          <cell r="I14">
            <v>197</v>
          </cell>
          <cell r="J14">
            <v>-5</v>
          </cell>
          <cell r="M14">
            <v>38.4</v>
          </cell>
          <cell r="N14">
            <v>262.59999999999997</v>
          </cell>
          <cell r="O14">
            <v>262.59999999999997</v>
          </cell>
          <cell r="R14">
            <v>9</v>
          </cell>
          <cell r="S14">
            <v>2.1614583333333335</v>
          </cell>
          <cell r="T14">
            <v>30.4</v>
          </cell>
          <cell r="U14">
            <v>28.2</v>
          </cell>
          <cell r="V14">
            <v>12.333333333333334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101</v>
          </cell>
          <cell r="D15">
            <v>105</v>
          </cell>
          <cell r="E15">
            <v>104</v>
          </cell>
          <cell r="F15">
            <v>102</v>
          </cell>
          <cell r="G15">
            <v>0.17</v>
          </cell>
          <cell r="H15">
            <v>180</v>
          </cell>
          <cell r="I15">
            <v>104</v>
          </cell>
          <cell r="J15">
            <v>0</v>
          </cell>
          <cell r="M15">
            <v>20.8</v>
          </cell>
          <cell r="N15">
            <v>147.60000000000002</v>
          </cell>
          <cell r="O15">
            <v>147.60000000000002</v>
          </cell>
          <cell r="R15">
            <v>12</v>
          </cell>
          <cell r="S15">
            <v>4.9038461538461533</v>
          </cell>
          <cell r="T15">
            <v>20.399999999999999</v>
          </cell>
          <cell r="U15">
            <v>22</v>
          </cell>
          <cell r="V15">
            <v>16.333333333333332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9</v>
          </cell>
          <cell r="F16">
            <v>9</v>
          </cell>
          <cell r="G16">
            <v>0</v>
          </cell>
          <cell r="H16" t="e">
            <v>#N/A</v>
          </cell>
          <cell r="J16">
            <v>0</v>
          </cell>
          <cell r="M16">
            <v>0</v>
          </cell>
          <cell r="O16">
            <v>0</v>
          </cell>
          <cell r="R16" t="e">
            <v>#DIV/0!</v>
          </cell>
          <cell r="S16" t="e">
            <v>#DIV/0!</v>
          </cell>
          <cell r="T16">
            <v>0.6</v>
          </cell>
          <cell r="U16">
            <v>0.4</v>
          </cell>
          <cell r="V16">
            <v>1.6666666666666667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3</v>
          </cell>
          <cell r="F17">
            <v>3</v>
          </cell>
          <cell r="G17">
            <v>0</v>
          </cell>
          <cell r="H17" t="e">
            <v>#N/A</v>
          </cell>
          <cell r="J17">
            <v>0</v>
          </cell>
          <cell r="M17">
            <v>0</v>
          </cell>
          <cell r="O17">
            <v>0</v>
          </cell>
          <cell r="R17" t="e">
            <v>#DIV/0!</v>
          </cell>
          <cell r="S17" t="e">
            <v>#DIV/0!</v>
          </cell>
          <cell r="T17">
            <v>6</v>
          </cell>
          <cell r="U17">
            <v>0.6</v>
          </cell>
          <cell r="V17">
            <v>0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40</v>
          </cell>
          <cell r="E18">
            <v>10</v>
          </cell>
          <cell r="F18">
            <v>30</v>
          </cell>
          <cell r="G18">
            <v>0.5</v>
          </cell>
          <cell r="H18">
            <v>55</v>
          </cell>
          <cell r="I18">
            <v>11</v>
          </cell>
          <cell r="J18">
            <v>-1</v>
          </cell>
          <cell r="M18">
            <v>2</v>
          </cell>
          <cell r="O18">
            <v>0</v>
          </cell>
          <cell r="R18">
            <v>15</v>
          </cell>
          <cell r="S18">
            <v>15</v>
          </cell>
          <cell r="T18">
            <v>6</v>
          </cell>
          <cell r="U18">
            <v>0</v>
          </cell>
          <cell r="V18">
            <v>0</v>
          </cell>
          <cell r="W18" t="str">
            <v>нужно увеличить продажи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C19">
            <v>40</v>
          </cell>
          <cell r="E19">
            <v>60</v>
          </cell>
          <cell r="F19">
            <v>-20</v>
          </cell>
          <cell r="G19">
            <v>0.5</v>
          </cell>
          <cell r="H19">
            <v>55</v>
          </cell>
          <cell r="I19">
            <v>60</v>
          </cell>
          <cell r="J19">
            <v>0</v>
          </cell>
          <cell r="M19">
            <v>12</v>
          </cell>
          <cell r="N19">
            <v>104</v>
          </cell>
          <cell r="O19">
            <v>104</v>
          </cell>
          <cell r="R19">
            <v>7</v>
          </cell>
          <cell r="S19">
            <v>-1.6666666666666667</v>
          </cell>
          <cell r="T19">
            <v>6</v>
          </cell>
          <cell r="U19">
            <v>0</v>
          </cell>
          <cell r="V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126</v>
          </cell>
          <cell r="D20">
            <v>48</v>
          </cell>
          <cell r="E20">
            <v>78</v>
          </cell>
          <cell r="F20">
            <v>96</v>
          </cell>
          <cell r="G20">
            <v>0.3</v>
          </cell>
          <cell r="H20">
            <v>40</v>
          </cell>
          <cell r="I20">
            <v>78</v>
          </cell>
          <cell r="J20">
            <v>0</v>
          </cell>
          <cell r="M20">
            <v>15.6</v>
          </cell>
          <cell r="N20">
            <v>91.199999999999989</v>
          </cell>
          <cell r="O20">
            <v>91.199999999999989</v>
          </cell>
          <cell r="R20">
            <v>12</v>
          </cell>
          <cell r="S20">
            <v>6.1538461538461542</v>
          </cell>
          <cell r="T20">
            <v>13.4</v>
          </cell>
          <cell r="U20">
            <v>15</v>
          </cell>
          <cell r="V20">
            <v>15.333333333333334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>
            <v>93</v>
          </cell>
          <cell r="D21">
            <v>42</v>
          </cell>
          <cell r="E21">
            <v>91</v>
          </cell>
          <cell r="F21">
            <v>44</v>
          </cell>
          <cell r="G21">
            <v>0.4</v>
          </cell>
          <cell r="H21">
            <v>50</v>
          </cell>
          <cell r="I21">
            <v>91</v>
          </cell>
          <cell r="J21">
            <v>0</v>
          </cell>
          <cell r="M21">
            <v>18.2</v>
          </cell>
          <cell r="N21">
            <v>119.79999999999998</v>
          </cell>
          <cell r="O21">
            <v>119.79999999999998</v>
          </cell>
          <cell r="R21">
            <v>9</v>
          </cell>
          <cell r="S21">
            <v>2.4175824175824179</v>
          </cell>
          <cell r="T21">
            <v>16</v>
          </cell>
          <cell r="U21">
            <v>14</v>
          </cell>
          <cell r="V21">
            <v>8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138.46899999999999</v>
          </cell>
          <cell r="D22">
            <v>174</v>
          </cell>
          <cell r="E22">
            <v>185</v>
          </cell>
          <cell r="F22">
            <v>127.46899999999999</v>
          </cell>
          <cell r="G22">
            <v>0.35</v>
          </cell>
          <cell r="H22">
            <v>40</v>
          </cell>
          <cell r="I22">
            <v>185</v>
          </cell>
          <cell r="J22">
            <v>0</v>
          </cell>
          <cell r="M22">
            <v>37</v>
          </cell>
          <cell r="N22">
            <v>242.53100000000001</v>
          </cell>
          <cell r="O22">
            <v>242.53100000000001</v>
          </cell>
          <cell r="R22">
            <v>10</v>
          </cell>
          <cell r="S22">
            <v>3.4451081081081081</v>
          </cell>
          <cell r="T22">
            <v>31.282600000000002</v>
          </cell>
          <cell r="U22">
            <v>28.8</v>
          </cell>
          <cell r="V22">
            <v>13.333333333333334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>
            <v>150</v>
          </cell>
          <cell r="D23">
            <v>465</v>
          </cell>
          <cell r="E23">
            <v>243</v>
          </cell>
          <cell r="F23">
            <v>372</v>
          </cell>
          <cell r="G23">
            <v>0.17</v>
          </cell>
          <cell r="H23">
            <v>120</v>
          </cell>
          <cell r="I23">
            <v>234</v>
          </cell>
          <cell r="J23">
            <v>9</v>
          </cell>
          <cell r="M23">
            <v>48.6</v>
          </cell>
          <cell r="N23">
            <v>211.20000000000005</v>
          </cell>
          <cell r="O23">
            <v>211.20000000000005</v>
          </cell>
          <cell r="R23">
            <v>12</v>
          </cell>
          <cell r="S23">
            <v>7.6543209876543203</v>
          </cell>
          <cell r="T23">
            <v>47.8</v>
          </cell>
          <cell r="U23">
            <v>63.8</v>
          </cell>
          <cell r="V23">
            <v>20.333333333333332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>
            <v>30</v>
          </cell>
          <cell r="E24">
            <v>26</v>
          </cell>
          <cell r="F24">
            <v>4</v>
          </cell>
          <cell r="G24">
            <v>0.38</v>
          </cell>
          <cell r="H24">
            <v>40</v>
          </cell>
          <cell r="I24">
            <v>26</v>
          </cell>
          <cell r="J24">
            <v>0</v>
          </cell>
          <cell r="M24">
            <v>5.2</v>
          </cell>
          <cell r="N24">
            <v>37.6</v>
          </cell>
          <cell r="O24">
            <v>37.6</v>
          </cell>
          <cell r="R24">
            <v>8</v>
          </cell>
          <cell r="S24">
            <v>0.76923076923076916</v>
          </cell>
          <cell r="T24">
            <v>6</v>
          </cell>
          <cell r="U24">
            <v>0</v>
          </cell>
          <cell r="V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>
            <v>-1</v>
          </cell>
          <cell r="F25">
            <v>-1</v>
          </cell>
          <cell r="G25">
            <v>0</v>
          </cell>
          <cell r="H25">
            <v>40</v>
          </cell>
          <cell r="J25">
            <v>0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8.1999999999999993</v>
          </cell>
          <cell r="U25">
            <v>3.6</v>
          </cell>
          <cell r="V25">
            <v>0</v>
          </cell>
          <cell r="W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>
            <v>23</v>
          </cell>
          <cell r="E26">
            <v>14</v>
          </cell>
          <cell r="F26">
            <v>9</v>
          </cell>
          <cell r="G26">
            <v>0</v>
          </cell>
          <cell r="H26">
            <v>45</v>
          </cell>
          <cell r="I26">
            <v>46</v>
          </cell>
          <cell r="J26">
            <v>-32</v>
          </cell>
          <cell r="M26">
            <v>2.8</v>
          </cell>
          <cell r="O26">
            <v>0</v>
          </cell>
          <cell r="R26">
            <v>3.2142857142857144</v>
          </cell>
          <cell r="S26">
            <v>3.2142857142857144</v>
          </cell>
          <cell r="T26">
            <v>18.399999999999999</v>
          </cell>
          <cell r="U26">
            <v>17.2</v>
          </cell>
          <cell r="V26">
            <v>0.66666666666666663</v>
          </cell>
          <cell r="W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C27">
            <v>36</v>
          </cell>
          <cell r="E27">
            <v>34</v>
          </cell>
          <cell r="F27">
            <v>2</v>
          </cell>
          <cell r="G27">
            <v>0.6</v>
          </cell>
          <cell r="H27">
            <v>45</v>
          </cell>
          <cell r="I27">
            <v>34</v>
          </cell>
          <cell r="J27">
            <v>0</v>
          </cell>
          <cell r="M27">
            <v>6.8</v>
          </cell>
          <cell r="N27">
            <v>45.6</v>
          </cell>
          <cell r="O27">
            <v>45.6</v>
          </cell>
          <cell r="R27">
            <v>7</v>
          </cell>
          <cell r="S27">
            <v>0.29411764705882354</v>
          </cell>
          <cell r="T27">
            <v>6.4</v>
          </cell>
          <cell r="U27">
            <v>0</v>
          </cell>
          <cell r="V27">
            <v>0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 t="str">
            <v>шт</v>
          </cell>
          <cell r="D28">
            <v>32</v>
          </cell>
          <cell r="F28">
            <v>32</v>
          </cell>
          <cell r="G28">
            <v>0.55000000000000004</v>
          </cell>
          <cell r="H28">
            <v>45</v>
          </cell>
          <cell r="J28">
            <v>0</v>
          </cell>
          <cell r="M28">
            <v>0</v>
          </cell>
          <cell r="O28">
            <v>0</v>
          </cell>
          <cell r="R28" t="e">
            <v>#DIV/0!</v>
          </cell>
          <cell r="S28" t="e">
            <v>#DIV/0!</v>
          </cell>
          <cell r="T28">
            <v>6.4</v>
          </cell>
          <cell r="U28">
            <v>0</v>
          </cell>
          <cell r="V28">
            <v>0</v>
          </cell>
        </row>
        <row r="29">
          <cell r="A29" t="str">
            <v>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83</v>
          </cell>
          <cell r="D29">
            <v>18</v>
          </cell>
          <cell r="E29">
            <v>35</v>
          </cell>
          <cell r="F29">
            <v>66</v>
          </cell>
          <cell r="G29">
            <v>0.35</v>
          </cell>
          <cell r="H29">
            <v>45</v>
          </cell>
          <cell r="I29">
            <v>44</v>
          </cell>
          <cell r="J29">
            <v>-9</v>
          </cell>
          <cell r="M29">
            <v>7</v>
          </cell>
          <cell r="N29">
            <v>18</v>
          </cell>
          <cell r="O29">
            <v>18</v>
          </cell>
          <cell r="R29">
            <v>12</v>
          </cell>
          <cell r="S29">
            <v>9.4285714285714288</v>
          </cell>
          <cell r="T29">
            <v>14.2</v>
          </cell>
          <cell r="U29">
            <v>5</v>
          </cell>
          <cell r="V29">
            <v>9.6666666666666661</v>
          </cell>
        </row>
        <row r="30">
          <cell r="A30" t="str">
            <v>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30</v>
          </cell>
          <cell r="D30">
            <v>42</v>
          </cell>
          <cell r="F30">
            <v>72</v>
          </cell>
          <cell r="G30">
            <v>0.35</v>
          </cell>
          <cell r="H30">
            <v>45</v>
          </cell>
          <cell r="I30">
            <v>30</v>
          </cell>
          <cell r="J30">
            <v>-30</v>
          </cell>
          <cell r="M30">
            <v>0</v>
          </cell>
          <cell r="O30">
            <v>0</v>
          </cell>
          <cell r="R30" t="e">
            <v>#DIV/0!</v>
          </cell>
          <cell r="S30" t="e">
            <v>#DIV/0!</v>
          </cell>
          <cell r="T30">
            <v>6.4</v>
          </cell>
          <cell r="U30">
            <v>1.4</v>
          </cell>
          <cell r="V30">
            <v>8</v>
          </cell>
        </row>
        <row r="31">
          <cell r="A31" t="str">
            <v>200  Ветчина Дугушка ТМ Стародворье, вектор в/у    ПОКОМ</v>
          </cell>
          <cell r="B31" t="str">
            <v>кг</v>
          </cell>
          <cell r="C31">
            <v>188.977</v>
          </cell>
          <cell r="D31">
            <v>879.57799999999997</v>
          </cell>
          <cell r="E31">
            <v>411.82299999999998</v>
          </cell>
          <cell r="F31">
            <v>656.73199999999997</v>
          </cell>
          <cell r="G31">
            <v>1</v>
          </cell>
          <cell r="H31">
            <v>55</v>
          </cell>
          <cell r="I31">
            <v>412.05</v>
          </cell>
          <cell r="J31">
            <v>-0.22700000000003229</v>
          </cell>
          <cell r="M31">
            <v>82.364599999999996</v>
          </cell>
          <cell r="N31">
            <v>331.64319999999998</v>
          </cell>
          <cell r="O31">
            <v>331.64319999999998</v>
          </cell>
          <cell r="R31">
            <v>12</v>
          </cell>
          <cell r="S31">
            <v>7.9734740410321914</v>
          </cell>
          <cell r="T31">
            <v>87.825000000000003</v>
          </cell>
          <cell r="U31">
            <v>128.9178</v>
          </cell>
          <cell r="V31">
            <v>46.961666666666666</v>
          </cell>
        </row>
        <row r="32">
          <cell r="A32" t="str">
            <v>201  Ветчина Нежная ТМ Особый рецепт, (2,5кг), ПОКОМ</v>
          </cell>
          <cell r="B32" t="str">
            <v>кг</v>
          </cell>
          <cell r="C32">
            <v>1918.076</v>
          </cell>
          <cell r="D32">
            <v>1785.934</v>
          </cell>
          <cell r="E32">
            <v>1378.7529999999999</v>
          </cell>
          <cell r="F32">
            <v>2325.2570000000001</v>
          </cell>
          <cell r="G32">
            <v>1</v>
          </cell>
          <cell r="H32">
            <v>50</v>
          </cell>
          <cell r="I32">
            <v>1420.5</v>
          </cell>
          <cell r="J32">
            <v>-41.747000000000071</v>
          </cell>
          <cell r="M32">
            <v>275.75059999999996</v>
          </cell>
          <cell r="N32">
            <v>983.7501999999995</v>
          </cell>
          <cell r="O32">
            <v>1200</v>
          </cell>
          <cell r="R32">
            <v>12.784222409670189</v>
          </cell>
          <cell r="S32">
            <v>8.4324639728798427</v>
          </cell>
          <cell r="T32">
            <v>379.00419999999997</v>
          </cell>
          <cell r="U32">
            <v>378.363</v>
          </cell>
          <cell r="V32">
            <v>261.53433333333334</v>
          </cell>
        </row>
        <row r="33">
          <cell r="A33" t="str">
            <v>215  Колбаса Докторская ГОСТ Дугушка, ВЕС, ТМ Стародворье ПОКОМ</v>
          </cell>
          <cell r="B33" t="str">
            <v>кг</v>
          </cell>
          <cell r="C33">
            <v>87.242000000000004</v>
          </cell>
          <cell r="D33">
            <v>90.18</v>
          </cell>
          <cell r="E33">
            <v>54.567</v>
          </cell>
          <cell r="F33">
            <v>122.855</v>
          </cell>
          <cell r="G33">
            <v>1</v>
          </cell>
          <cell r="H33">
            <v>55</v>
          </cell>
          <cell r="I33">
            <v>52.8</v>
          </cell>
          <cell r="J33">
            <v>1.767000000000003</v>
          </cell>
          <cell r="M33">
            <v>10.913399999999999</v>
          </cell>
          <cell r="N33">
            <v>8.1058000000000021</v>
          </cell>
          <cell r="O33">
            <v>8.1058000000000021</v>
          </cell>
          <cell r="R33">
            <v>12.000000000000002</v>
          </cell>
          <cell r="S33">
            <v>11.257261714955927</v>
          </cell>
          <cell r="T33">
            <v>22.4238</v>
          </cell>
          <cell r="U33">
            <v>0.35239999999999999</v>
          </cell>
          <cell r="V33">
            <v>15.820666666666668</v>
          </cell>
        </row>
        <row r="34">
          <cell r="A34" t="str">
            <v>217  Колбаса Докторская Дугушка, ВЕС, НЕ ГОСТ, ТМ Стародворье ПОКОМ</v>
          </cell>
          <cell r="B34" t="str">
            <v>кг</v>
          </cell>
          <cell r="C34">
            <v>675.779</v>
          </cell>
          <cell r="D34">
            <v>1524.66</v>
          </cell>
          <cell r="E34">
            <v>820.23800000000006</v>
          </cell>
          <cell r="F34">
            <v>1380.201</v>
          </cell>
          <cell r="G34">
            <v>1</v>
          </cell>
          <cell r="H34">
            <v>55</v>
          </cell>
          <cell r="I34">
            <v>844.35</v>
          </cell>
          <cell r="J34">
            <v>-24.111999999999966</v>
          </cell>
          <cell r="M34">
            <v>164.04760000000002</v>
          </cell>
          <cell r="N34">
            <v>588.3702000000003</v>
          </cell>
          <cell r="O34">
            <v>588.3702000000003</v>
          </cell>
          <cell r="R34">
            <v>12</v>
          </cell>
          <cell r="S34">
            <v>8.4134178128787003</v>
          </cell>
          <cell r="T34">
            <v>192.84219999999999</v>
          </cell>
          <cell r="U34">
            <v>237.41540000000001</v>
          </cell>
          <cell r="V34">
            <v>136.73699999999999</v>
          </cell>
        </row>
        <row r="35">
          <cell r="A35" t="str">
            <v>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-10.391999999999999</v>
          </cell>
          <cell r="F35">
            <v>-10.391999999999999</v>
          </cell>
          <cell r="G35">
            <v>0</v>
          </cell>
          <cell r="H35" t="e">
            <v>#N/A</v>
          </cell>
          <cell r="J35">
            <v>0</v>
          </cell>
          <cell r="M35">
            <v>0</v>
          </cell>
          <cell r="O35">
            <v>0</v>
          </cell>
          <cell r="R35" t="e">
            <v>#DIV/0!</v>
          </cell>
          <cell r="S35" t="e">
            <v>#DIV/0!</v>
          </cell>
          <cell r="T35">
            <v>0</v>
          </cell>
          <cell r="U35">
            <v>0</v>
          </cell>
          <cell r="V35">
            <v>3.464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C36">
            <v>1018.426</v>
          </cell>
          <cell r="D36">
            <v>5208.0200000000004</v>
          </cell>
          <cell r="E36">
            <v>2614.1030000000001</v>
          </cell>
          <cell r="F36">
            <v>3612.3429999999998</v>
          </cell>
          <cell r="G36">
            <v>1</v>
          </cell>
          <cell r="H36">
            <v>60</v>
          </cell>
          <cell r="I36">
            <v>2579.35</v>
          </cell>
          <cell r="J36">
            <v>34.753000000000156</v>
          </cell>
          <cell r="M36">
            <v>522.82060000000001</v>
          </cell>
          <cell r="N36">
            <v>2661.5042000000003</v>
          </cell>
          <cell r="O36">
            <v>3200</v>
          </cell>
          <cell r="R36">
            <v>13.029981986172695</v>
          </cell>
          <cell r="S36">
            <v>6.9093356306159315</v>
          </cell>
          <cell r="T36">
            <v>523.11099999999999</v>
          </cell>
          <cell r="U36">
            <v>749.51599999999996</v>
          </cell>
          <cell r="V36">
            <v>394.50866666666667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>
            <v>348.82900000000001</v>
          </cell>
          <cell r="E37">
            <v>141.886</v>
          </cell>
          <cell r="F37">
            <v>206.09299999999999</v>
          </cell>
          <cell r="G37">
            <v>1</v>
          </cell>
          <cell r="H37">
            <v>50</v>
          </cell>
          <cell r="I37">
            <v>146.94999999999999</v>
          </cell>
          <cell r="J37">
            <v>-5.063999999999993</v>
          </cell>
          <cell r="M37">
            <v>28.377199999999998</v>
          </cell>
          <cell r="N37">
            <v>134.43339999999998</v>
          </cell>
          <cell r="O37">
            <v>134.43339999999998</v>
          </cell>
          <cell r="R37">
            <v>12</v>
          </cell>
          <cell r="S37">
            <v>7.2626263338172903</v>
          </cell>
          <cell r="T37">
            <v>62.886800000000008</v>
          </cell>
          <cell r="U37">
            <v>35.929600000000001</v>
          </cell>
          <cell r="V37">
            <v>19.102333333333334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>
            <v>523.08299999999997</v>
          </cell>
          <cell r="D38">
            <v>1132.03</v>
          </cell>
          <cell r="E38">
            <v>637.90700000000004</v>
          </cell>
          <cell r="F38">
            <v>1016.3339999999999</v>
          </cell>
          <cell r="G38">
            <v>1</v>
          </cell>
          <cell r="H38">
            <v>55</v>
          </cell>
          <cell r="I38">
            <v>666.5</v>
          </cell>
          <cell r="J38">
            <v>-28.592999999999961</v>
          </cell>
          <cell r="M38">
            <v>127.5814</v>
          </cell>
          <cell r="N38">
            <v>514.64279999999997</v>
          </cell>
          <cell r="O38">
            <v>514.64279999999997</v>
          </cell>
          <cell r="R38">
            <v>11.999999999999998</v>
          </cell>
          <cell r="S38">
            <v>7.9661612115872682</v>
          </cell>
          <cell r="T38">
            <v>157.4752</v>
          </cell>
          <cell r="U38">
            <v>186.52960000000002</v>
          </cell>
          <cell r="V38">
            <v>116.25433333333332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C39">
            <v>1314.761</v>
          </cell>
          <cell r="D39">
            <v>3489.26</v>
          </cell>
          <cell r="E39">
            <v>2124.7950000000001</v>
          </cell>
          <cell r="F39">
            <v>2678.7260000000001</v>
          </cell>
          <cell r="G39">
            <v>1</v>
          </cell>
          <cell r="H39">
            <v>60</v>
          </cell>
          <cell r="I39">
            <v>2080.6</v>
          </cell>
          <cell r="J39">
            <v>44.195000000000164</v>
          </cell>
          <cell r="M39">
            <v>424.959</v>
          </cell>
          <cell r="N39">
            <v>2420.7819999999997</v>
          </cell>
          <cell r="O39">
            <v>2900</v>
          </cell>
          <cell r="R39">
            <v>13.127680552712146</v>
          </cell>
          <cell r="S39">
            <v>6.303492807541434</v>
          </cell>
          <cell r="T39">
            <v>445.26300000000003</v>
          </cell>
          <cell r="U39">
            <v>519.14859999999999</v>
          </cell>
          <cell r="V39">
            <v>312.61166666666668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C40">
            <v>1139.586</v>
          </cell>
          <cell r="D40">
            <v>2051.192</v>
          </cell>
          <cell r="E40">
            <v>993.88300000000004</v>
          </cell>
          <cell r="F40">
            <v>2196.895</v>
          </cell>
          <cell r="G40">
            <v>1</v>
          </cell>
          <cell r="H40">
            <v>60</v>
          </cell>
          <cell r="I40">
            <v>991.7</v>
          </cell>
          <cell r="J40">
            <v>2.1829999999999927</v>
          </cell>
          <cell r="M40">
            <v>198.7766</v>
          </cell>
          <cell r="N40">
            <v>188.42419999999993</v>
          </cell>
          <cell r="O40">
            <v>400</v>
          </cell>
          <cell r="R40">
            <v>13.064389872852237</v>
          </cell>
          <cell r="S40">
            <v>11.052080576888828</v>
          </cell>
          <cell r="T40">
            <v>362.49740000000003</v>
          </cell>
          <cell r="U40">
            <v>307.78980000000001</v>
          </cell>
          <cell r="V40">
            <v>238.15099999999998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>
            <v>211.46100000000001</v>
          </cell>
          <cell r="D41">
            <v>580.51</v>
          </cell>
          <cell r="E41">
            <v>356.65199999999999</v>
          </cell>
          <cell r="F41">
            <v>435.03399999999999</v>
          </cell>
          <cell r="G41">
            <v>1</v>
          </cell>
          <cell r="H41">
            <v>60</v>
          </cell>
          <cell r="I41">
            <v>371</v>
          </cell>
          <cell r="J41">
            <v>-14.348000000000013</v>
          </cell>
          <cell r="M41">
            <v>71.330399999999997</v>
          </cell>
          <cell r="N41">
            <v>420.93079999999998</v>
          </cell>
          <cell r="O41">
            <v>420.93079999999998</v>
          </cell>
          <cell r="R41">
            <v>12</v>
          </cell>
          <cell r="S41">
            <v>6.0988582708073977</v>
          </cell>
          <cell r="T41">
            <v>89.674000000000007</v>
          </cell>
          <cell r="U41">
            <v>80.048400000000001</v>
          </cell>
          <cell r="V41">
            <v>31.369666666666664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>
            <v>352.10399999999998</v>
          </cell>
          <cell r="D42">
            <v>746.48900000000003</v>
          </cell>
          <cell r="E42">
            <v>292.233</v>
          </cell>
          <cell r="F42">
            <v>806.36</v>
          </cell>
          <cell r="G42">
            <v>1</v>
          </cell>
          <cell r="H42">
            <v>60</v>
          </cell>
          <cell r="I42">
            <v>304</v>
          </cell>
          <cell r="J42">
            <v>-11.766999999999996</v>
          </cell>
          <cell r="M42">
            <v>58.446600000000004</v>
          </cell>
          <cell r="O42">
            <v>0</v>
          </cell>
          <cell r="R42">
            <v>13.796525375299845</v>
          </cell>
          <cell r="S42">
            <v>13.796525375299845</v>
          </cell>
          <cell r="T42">
            <v>77.995199999999997</v>
          </cell>
          <cell r="U42">
            <v>108.14320000000001</v>
          </cell>
          <cell r="V42">
            <v>35.978666666666669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>
            <v>263.83699999999999</v>
          </cell>
          <cell r="D43">
            <v>777.423</v>
          </cell>
          <cell r="E43">
            <v>314.73099999999999</v>
          </cell>
          <cell r="F43">
            <v>726.529</v>
          </cell>
          <cell r="G43">
            <v>1</v>
          </cell>
          <cell r="H43">
            <v>60</v>
          </cell>
          <cell r="I43">
            <v>318.75099999999998</v>
          </cell>
          <cell r="J43">
            <v>-4.0199999999999818</v>
          </cell>
          <cell r="M43">
            <v>62.946199999999997</v>
          </cell>
          <cell r="N43">
            <v>28.825399999999945</v>
          </cell>
          <cell r="O43">
            <v>28.825399999999945</v>
          </cell>
          <cell r="R43">
            <v>12</v>
          </cell>
          <cell r="S43">
            <v>11.542062904512107</v>
          </cell>
          <cell r="T43">
            <v>97.822800000000001</v>
          </cell>
          <cell r="U43">
            <v>119.604</v>
          </cell>
          <cell r="V43">
            <v>60.183999999999997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C44">
            <v>63.804000000000002</v>
          </cell>
          <cell r="D44">
            <v>155.18899999999999</v>
          </cell>
          <cell r="E44">
            <v>110.989</v>
          </cell>
          <cell r="F44">
            <v>108.004</v>
          </cell>
          <cell r="G44">
            <v>1</v>
          </cell>
          <cell r="H44">
            <v>35</v>
          </cell>
          <cell r="I44">
            <v>108.6</v>
          </cell>
          <cell r="J44">
            <v>2.38900000000001</v>
          </cell>
          <cell r="M44">
            <v>22.197800000000001</v>
          </cell>
          <cell r="N44">
            <v>158.36959999999999</v>
          </cell>
          <cell r="O44">
            <v>158.36959999999999</v>
          </cell>
          <cell r="R44">
            <v>12</v>
          </cell>
          <cell r="S44">
            <v>4.865527214408635</v>
          </cell>
          <cell r="T44">
            <v>29.904000000000003</v>
          </cell>
          <cell r="U44">
            <v>30.864600000000003</v>
          </cell>
          <cell r="V44">
            <v>13.022333333333334</v>
          </cell>
        </row>
        <row r="45">
          <cell r="A45" t="str">
            <v>244  Колбаса Сервелат Кремлевский, ВЕС. ПОКОМ</v>
          </cell>
          <cell r="B45" t="str">
            <v>кг</v>
          </cell>
          <cell r="C45">
            <v>68.492000000000004</v>
          </cell>
          <cell r="D45">
            <v>273.238</v>
          </cell>
          <cell r="E45">
            <v>94.281000000000006</v>
          </cell>
          <cell r="F45">
            <v>247.44900000000001</v>
          </cell>
          <cell r="G45">
            <v>1</v>
          </cell>
          <cell r="H45">
            <v>40</v>
          </cell>
          <cell r="I45">
            <v>94.2</v>
          </cell>
          <cell r="J45">
            <v>8.100000000000307E-2</v>
          </cell>
          <cell r="M45">
            <v>18.856200000000001</v>
          </cell>
          <cell r="O45">
            <v>0</v>
          </cell>
          <cell r="R45">
            <v>13.122951602125561</v>
          </cell>
          <cell r="S45">
            <v>13.122951602125561</v>
          </cell>
          <cell r="T45">
            <v>25.868400000000001</v>
          </cell>
          <cell r="U45">
            <v>37.244999999999997</v>
          </cell>
          <cell r="V45">
            <v>16.547333333333334</v>
          </cell>
        </row>
        <row r="46">
          <cell r="A46" t="str">
            <v>247  Сардельки Нежные, ВЕС.  ПОКОМ</v>
          </cell>
          <cell r="B46" t="str">
            <v>кг</v>
          </cell>
          <cell r="C46">
            <v>54.444000000000003</v>
          </cell>
          <cell r="D46">
            <v>282.47500000000002</v>
          </cell>
          <cell r="E46">
            <v>162.77099999999999</v>
          </cell>
          <cell r="F46">
            <v>168.834</v>
          </cell>
          <cell r="G46">
            <v>1</v>
          </cell>
          <cell r="H46">
            <v>30</v>
          </cell>
          <cell r="I46">
            <v>164.35</v>
          </cell>
          <cell r="J46">
            <v>-1.5790000000000077</v>
          </cell>
          <cell r="M46">
            <v>32.554199999999994</v>
          </cell>
          <cell r="N46">
            <v>221.81639999999993</v>
          </cell>
          <cell r="O46">
            <v>270</v>
          </cell>
          <cell r="P46">
            <v>300</v>
          </cell>
          <cell r="Q46" t="str">
            <v>маленькие остатки</v>
          </cell>
          <cell r="R46">
            <v>13.480103949720776</v>
          </cell>
          <cell r="S46">
            <v>5.186243249718931</v>
          </cell>
          <cell r="T46">
            <v>50.832799999999999</v>
          </cell>
          <cell r="U46">
            <v>47.2502</v>
          </cell>
          <cell r="V46">
            <v>23.067999999999998</v>
          </cell>
        </row>
        <row r="47">
          <cell r="A47" t="str">
            <v>248  Сардельки Сочные ТМ Особый рецепт,   ПОКОМ</v>
          </cell>
          <cell r="B47" t="str">
            <v>кг</v>
          </cell>
          <cell r="C47">
            <v>63.451999999999998</v>
          </cell>
          <cell r="D47">
            <v>218.809</v>
          </cell>
          <cell r="E47">
            <v>157.977</v>
          </cell>
          <cell r="F47">
            <v>122.38200000000001</v>
          </cell>
          <cell r="G47">
            <v>1</v>
          </cell>
          <cell r="H47">
            <v>30</v>
          </cell>
          <cell r="I47">
            <v>160.69999999999999</v>
          </cell>
          <cell r="J47">
            <v>-2.7229999999999848</v>
          </cell>
          <cell r="M47">
            <v>31.595400000000001</v>
          </cell>
          <cell r="N47">
            <v>225.16739999999999</v>
          </cell>
          <cell r="O47">
            <v>260</v>
          </cell>
          <cell r="P47">
            <v>300</v>
          </cell>
          <cell r="Q47" t="str">
            <v>маленькие остатки</v>
          </cell>
          <cell r="R47">
            <v>12.102457952739956</v>
          </cell>
          <cell r="S47">
            <v>3.8734119523728139</v>
          </cell>
          <cell r="T47">
            <v>42.042000000000002</v>
          </cell>
          <cell r="U47">
            <v>38.289000000000001</v>
          </cell>
          <cell r="V47">
            <v>19.122333333333334</v>
          </cell>
        </row>
        <row r="48">
          <cell r="A48" t="str">
            <v>250  Сардельки стародворские с говядиной в обол. NDX, ВЕС. ПОКОМ</v>
          </cell>
          <cell r="B48" t="str">
            <v>кг</v>
          </cell>
          <cell r="C48">
            <v>48.12</v>
          </cell>
          <cell r="D48">
            <v>418.93099999999998</v>
          </cell>
          <cell r="E48">
            <v>230.56200000000001</v>
          </cell>
          <cell r="F48">
            <v>233.84200000000001</v>
          </cell>
          <cell r="G48">
            <v>1</v>
          </cell>
          <cell r="H48">
            <v>30</v>
          </cell>
          <cell r="I48">
            <v>253.76300000000001</v>
          </cell>
          <cell r="J48">
            <v>-23.200999999999993</v>
          </cell>
          <cell r="M48">
            <v>46.112400000000001</v>
          </cell>
          <cell r="N48">
            <v>319.5068</v>
          </cell>
          <cell r="O48">
            <v>319.5068</v>
          </cell>
          <cell r="R48">
            <v>12</v>
          </cell>
          <cell r="S48">
            <v>5.0711305418932868</v>
          </cell>
          <cell r="T48">
            <v>84.485199999999992</v>
          </cell>
          <cell r="U48">
            <v>75.340599999999995</v>
          </cell>
          <cell r="V48">
            <v>25.396000000000001</v>
          </cell>
        </row>
        <row r="49">
          <cell r="A49" t="str">
            <v>251  Сосиски Баварские, ВЕС.  ПОКОМ</v>
          </cell>
          <cell r="B49" t="str">
            <v>кг</v>
          </cell>
          <cell r="C49">
            <v>0.77200000000000002</v>
          </cell>
          <cell r="D49">
            <v>88.105000000000004</v>
          </cell>
          <cell r="E49">
            <v>11.994</v>
          </cell>
          <cell r="F49">
            <v>76.882999999999996</v>
          </cell>
          <cell r="G49">
            <v>1</v>
          </cell>
          <cell r="H49">
            <v>45</v>
          </cell>
          <cell r="I49">
            <v>10.4</v>
          </cell>
          <cell r="J49">
            <v>1.5939999999999994</v>
          </cell>
          <cell r="M49">
            <v>2.3988</v>
          </cell>
          <cell r="O49">
            <v>70</v>
          </cell>
          <cell r="P49">
            <v>80</v>
          </cell>
          <cell r="Q49" t="str">
            <v>остатки 48кг</v>
          </cell>
          <cell r="R49">
            <v>61.231865932966471</v>
          </cell>
          <cell r="S49">
            <v>32.050608637652154</v>
          </cell>
          <cell r="T49">
            <v>9.1686000000000014</v>
          </cell>
          <cell r="U49">
            <v>11.549200000000001</v>
          </cell>
          <cell r="V49">
            <v>13.396000000000001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373.00099999999998</v>
          </cell>
          <cell r="D50">
            <v>489.48099999999999</v>
          </cell>
          <cell r="E50">
            <v>350.48200000000003</v>
          </cell>
          <cell r="F50">
            <v>512</v>
          </cell>
          <cell r="G50">
            <v>1</v>
          </cell>
          <cell r="H50">
            <v>40</v>
          </cell>
          <cell r="I50">
            <v>621</v>
          </cell>
          <cell r="J50">
            <v>-270.51799999999997</v>
          </cell>
          <cell r="M50">
            <v>70.096400000000003</v>
          </cell>
          <cell r="N50">
            <v>329.15679999999998</v>
          </cell>
          <cell r="O50">
            <v>430</v>
          </cell>
          <cell r="P50">
            <v>500</v>
          </cell>
          <cell r="Q50" t="str">
            <v>ценапад на январь</v>
          </cell>
          <cell r="R50">
            <v>13.438635935654327</v>
          </cell>
          <cell r="S50">
            <v>7.304226750589188</v>
          </cell>
          <cell r="T50">
            <v>164.79640000000001</v>
          </cell>
          <cell r="U50">
            <v>134.4392</v>
          </cell>
          <cell r="V50">
            <v>77.619666666666674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  <cell r="C51">
            <v>54.057000000000002</v>
          </cell>
          <cell r="D51">
            <v>160.387</v>
          </cell>
          <cell r="E51">
            <v>54.142000000000003</v>
          </cell>
          <cell r="F51">
            <v>156.80199999999999</v>
          </cell>
          <cell r="G51">
            <v>1</v>
          </cell>
          <cell r="H51">
            <v>35</v>
          </cell>
          <cell r="I51">
            <v>56.5</v>
          </cell>
          <cell r="J51">
            <v>-2.357999999999997</v>
          </cell>
          <cell r="M51">
            <v>10.8284</v>
          </cell>
          <cell r="O51">
            <v>0</v>
          </cell>
          <cell r="R51">
            <v>14.480625023087436</v>
          </cell>
          <cell r="S51">
            <v>14.480625023087436</v>
          </cell>
          <cell r="T51">
            <v>23.349399999999999</v>
          </cell>
          <cell r="U51">
            <v>29.420999999999999</v>
          </cell>
          <cell r="V51">
            <v>-6.3063333333333338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C52">
            <v>27.890999999999998</v>
          </cell>
          <cell r="E52">
            <v>1.232</v>
          </cell>
          <cell r="F52">
            <v>26.658999999999999</v>
          </cell>
          <cell r="G52">
            <v>1</v>
          </cell>
          <cell r="H52">
            <v>45</v>
          </cell>
          <cell r="I52">
            <v>1.3</v>
          </cell>
          <cell r="J52">
            <v>-6.800000000000006E-2</v>
          </cell>
          <cell r="M52">
            <v>0.24640000000000001</v>
          </cell>
          <cell r="O52">
            <v>0</v>
          </cell>
          <cell r="R52">
            <v>108.1939935064935</v>
          </cell>
          <cell r="S52">
            <v>108.1939935064935</v>
          </cell>
          <cell r="T52">
            <v>2.93</v>
          </cell>
          <cell r="U52">
            <v>2.6673999999999998</v>
          </cell>
          <cell r="V52">
            <v>0.44066666666666671</v>
          </cell>
          <cell r="W52" t="str">
            <v>нужно увеличить продажи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  <cell r="C53">
            <v>53.570999999999998</v>
          </cell>
          <cell r="E53">
            <v>53.874000000000002</v>
          </cell>
          <cell r="F53">
            <v>-0.30299999999999999</v>
          </cell>
          <cell r="G53">
            <v>1</v>
          </cell>
          <cell r="H53">
            <v>30</v>
          </cell>
          <cell r="I53">
            <v>53.3</v>
          </cell>
          <cell r="J53">
            <v>0.57400000000000517</v>
          </cell>
          <cell r="M53">
            <v>10.774800000000001</v>
          </cell>
          <cell r="N53">
            <v>75.726600000000005</v>
          </cell>
          <cell r="O53">
            <v>75.726600000000005</v>
          </cell>
          <cell r="R53">
            <v>7</v>
          </cell>
          <cell r="S53">
            <v>-2.8121171622675127E-2</v>
          </cell>
          <cell r="T53">
            <v>10.055400000000001</v>
          </cell>
          <cell r="U53">
            <v>11.6782</v>
          </cell>
          <cell r="V53">
            <v>4.7299999999999995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C54">
            <v>-27.922999999999998</v>
          </cell>
          <cell r="D54">
            <v>206.589</v>
          </cell>
          <cell r="E54">
            <v>7.8769999999999998</v>
          </cell>
          <cell r="F54">
            <v>170.78899999999999</v>
          </cell>
          <cell r="G54">
            <v>1</v>
          </cell>
          <cell r="H54">
            <v>45</v>
          </cell>
          <cell r="I54">
            <v>7.8</v>
          </cell>
          <cell r="J54">
            <v>7.6999999999999957E-2</v>
          </cell>
          <cell r="M54">
            <v>1.5753999999999999</v>
          </cell>
          <cell r="O54">
            <v>0</v>
          </cell>
          <cell r="R54">
            <v>108.40992763742541</v>
          </cell>
          <cell r="S54">
            <v>108.40992763742541</v>
          </cell>
          <cell r="T54">
            <v>8.2522000000000002</v>
          </cell>
          <cell r="U54">
            <v>14.905799999999999</v>
          </cell>
          <cell r="V54">
            <v>17.29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88.67</v>
          </cell>
          <cell r="D55">
            <v>220.38</v>
          </cell>
          <cell r="E55">
            <v>25.161999999999999</v>
          </cell>
          <cell r="F55">
            <v>283.88799999999998</v>
          </cell>
          <cell r="G55">
            <v>1</v>
          </cell>
          <cell r="H55">
            <v>45</v>
          </cell>
          <cell r="I55">
            <v>24.9</v>
          </cell>
          <cell r="J55">
            <v>0.26200000000000045</v>
          </cell>
          <cell r="M55">
            <v>5.0324</v>
          </cell>
          <cell r="O55">
            <v>0</v>
          </cell>
          <cell r="R55">
            <v>56.412049916540809</v>
          </cell>
          <cell r="S55">
            <v>56.412049916540809</v>
          </cell>
          <cell r="T55">
            <v>23.392400000000002</v>
          </cell>
          <cell r="U55">
            <v>29.3416</v>
          </cell>
          <cell r="V55">
            <v>8.147333333333334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  <cell r="C56">
            <v>19</v>
          </cell>
          <cell r="D56">
            <v>90</v>
          </cell>
          <cell r="E56">
            <v>45</v>
          </cell>
          <cell r="F56">
            <v>64</v>
          </cell>
          <cell r="G56">
            <v>0.35</v>
          </cell>
          <cell r="H56">
            <v>40</v>
          </cell>
          <cell r="I56">
            <v>65</v>
          </cell>
          <cell r="J56">
            <v>-20</v>
          </cell>
          <cell r="M56">
            <v>9</v>
          </cell>
          <cell r="N56">
            <v>44</v>
          </cell>
          <cell r="O56">
            <v>44</v>
          </cell>
          <cell r="R56">
            <v>12</v>
          </cell>
          <cell r="S56">
            <v>7.1111111111111107</v>
          </cell>
          <cell r="T56">
            <v>6.6</v>
          </cell>
          <cell r="U56">
            <v>12</v>
          </cell>
          <cell r="V56">
            <v>-0.33333333333333331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>
            <v>4</v>
          </cell>
          <cell r="D57">
            <v>930</v>
          </cell>
          <cell r="E57">
            <v>794</v>
          </cell>
          <cell r="F57">
            <v>140</v>
          </cell>
          <cell r="G57">
            <v>0.4</v>
          </cell>
          <cell r="H57">
            <v>45</v>
          </cell>
          <cell r="I57">
            <v>804</v>
          </cell>
          <cell r="J57">
            <v>-10</v>
          </cell>
          <cell r="M57">
            <v>158.80000000000001</v>
          </cell>
          <cell r="N57">
            <v>1130.4000000000001</v>
          </cell>
          <cell r="O57">
            <v>1130.4000000000001</v>
          </cell>
          <cell r="R57">
            <v>8</v>
          </cell>
          <cell r="S57">
            <v>0.88161209068010071</v>
          </cell>
          <cell r="T57">
            <v>130.4</v>
          </cell>
          <cell r="U57">
            <v>117</v>
          </cell>
          <cell r="V57">
            <v>4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>
            <v>-2</v>
          </cell>
          <cell r="F58">
            <v>-2</v>
          </cell>
          <cell r="G58">
            <v>0</v>
          </cell>
          <cell r="H58">
            <v>50</v>
          </cell>
          <cell r="I58">
            <v>5</v>
          </cell>
          <cell r="J58">
            <v>-5</v>
          </cell>
          <cell r="M58">
            <v>0</v>
          </cell>
          <cell r="O58">
            <v>0</v>
          </cell>
          <cell r="R58" t="e">
            <v>#DIV/0!</v>
          </cell>
          <cell r="S58" t="e">
            <v>#DIV/0!</v>
          </cell>
          <cell r="T58">
            <v>8.4</v>
          </cell>
          <cell r="U58">
            <v>2</v>
          </cell>
          <cell r="V58">
            <v>0</v>
          </cell>
          <cell r="W58" t="str">
            <v>Вывести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C59">
            <v>171.321</v>
          </cell>
          <cell r="D59">
            <v>864.50699999999995</v>
          </cell>
          <cell r="E59">
            <v>414.488</v>
          </cell>
          <cell r="F59">
            <v>619.97</v>
          </cell>
          <cell r="G59">
            <v>1</v>
          </cell>
          <cell r="H59">
            <v>45</v>
          </cell>
          <cell r="I59">
            <v>413.81299999999999</v>
          </cell>
          <cell r="J59">
            <v>0.67500000000001137</v>
          </cell>
          <cell r="M59">
            <v>82.897599999999997</v>
          </cell>
          <cell r="N59">
            <v>374.80119999999988</v>
          </cell>
          <cell r="O59">
            <v>460</v>
          </cell>
          <cell r="P59">
            <v>500</v>
          </cell>
          <cell r="Q59" t="str">
            <v>хит продаж</v>
          </cell>
          <cell r="R59">
            <v>13.027759549130494</v>
          </cell>
          <cell r="S59">
            <v>7.4787448611298766</v>
          </cell>
          <cell r="T59">
            <v>95.991600000000005</v>
          </cell>
          <cell r="U59">
            <v>115.51320000000001</v>
          </cell>
          <cell r="V59">
            <v>31.476333333333333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>
            <v>174</v>
          </cell>
          <cell r="D60">
            <v>42</v>
          </cell>
          <cell r="E60">
            <v>157</v>
          </cell>
          <cell r="F60">
            <v>59</v>
          </cell>
          <cell r="G60">
            <v>0.35</v>
          </cell>
          <cell r="H60">
            <v>40</v>
          </cell>
          <cell r="I60">
            <v>191</v>
          </cell>
          <cell r="J60">
            <v>-34</v>
          </cell>
          <cell r="M60">
            <v>31.4</v>
          </cell>
          <cell r="N60">
            <v>223.59999999999997</v>
          </cell>
          <cell r="O60">
            <v>223.59999999999997</v>
          </cell>
          <cell r="R60">
            <v>9</v>
          </cell>
          <cell r="S60">
            <v>1.8789808917197452</v>
          </cell>
          <cell r="T60">
            <v>46.4</v>
          </cell>
          <cell r="U60">
            <v>18.2</v>
          </cell>
          <cell r="V60">
            <v>19.333333333333332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C61">
            <v>-3.4390000000000001</v>
          </cell>
          <cell r="D61">
            <v>242.75899999999999</v>
          </cell>
          <cell r="E61">
            <v>111.863</v>
          </cell>
          <cell r="F61">
            <v>127.45699999999999</v>
          </cell>
          <cell r="G61">
            <v>1</v>
          </cell>
          <cell r="H61">
            <v>40</v>
          </cell>
          <cell r="I61">
            <v>124.3</v>
          </cell>
          <cell r="J61">
            <v>-12.436999999999998</v>
          </cell>
          <cell r="M61">
            <v>22.372599999999998</v>
          </cell>
          <cell r="N61">
            <v>141.01419999999996</v>
          </cell>
          <cell r="O61">
            <v>141.01419999999996</v>
          </cell>
          <cell r="R61">
            <v>11.999999999999998</v>
          </cell>
          <cell r="S61">
            <v>5.6970133109249712</v>
          </cell>
          <cell r="T61">
            <v>12.6744</v>
          </cell>
          <cell r="U61">
            <v>25.029599999999999</v>
          </cell>
          <cell r="V61">
            <v>21.122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>
            <v>16</v>
          </cell>
          <cell r="D62">
            <v>582</v>
          </cell>
          <cell r="E62">
            <v>376</v>
          </cell>
          <cell r="F62">
            <v>221</v>
          </cell>
          <cell r="G62">
            <v>0.4</v>
          </cell>
          <cell r="H62">
            <v>40</v>
          </cell>
          <cell r="I62">
            <v>382</v>
          </cell>
          <cell r="J62">
            <v>-6</v>
          </cell>
          <cell r="M62">
            <v>75.2</v>
          </cell>
          <cell r="N62">
            <v>531</v>
          </cell>
          <cell r="O62">
            <v>531</v>
          </cell>
          <cell r="R62">
            <v>10</v>
          </cell>
          <cell r="S62">
            <v>2.9388297872340425</v>
          </cell>
          <cell r="T62">
            <v>74.400000000000006</v>
          </cell>
          <cell r="U62">
            <v>68.8</v>
          </cell>
          <cell r="V62">
            <v>1.6666666666666667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>
            <v>24</v>
          </cell>
          <cell r="D63">
            <v>840</v>
          </cell>
          <cell r="E63">
            <v>525</v>
          </cell>
          <cell r="F63">
            <v>339</v>
          </cell>
          <cell r="G63">
            <v>0.4</v>
          </cell>
          <cell r="H63">
            <v>45</v>
          </cell>
          <cell r="I63">
            <v>536</v>
          </cell>
          <cell r="J63">
            <v>-11</v>
          </cell>
          <cell r="M63">
            <v>105</v>
          </cell>
          <cell r="N63">
            <v>711</v>
          </cell>
          <cell r="O63">
            <v>711</v>
          </cell>
          <cell r="R63">
            <v>10</v>
          </cell>
          <cell r="S63">
            <v>3.2285714285714286</v>
          </cell>
          <cell r="T63">
            <v>98.2</v>
          </cell>
          <cell r="U63">
            <v>111.4</v>
          </cell>
          <cell r="V63">
            <v>2.3333333333333335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>
            <v>17</v>
          </cell>
          <cell r="D64">
            <v>312</v>
          </cell>
          <cell r="E64">
            <v>159</v>
          </cell>
          <cell r="F64">
            <v>170</v>
          </cell>
          <cell r="G64">
            <v>0.4</v>
          </cell>
          <cell r="H64">
            <v>40</v>
          </cell>
          <cell r="I64">
            <v>168</v>
          </cell>
          <cell r="J64">
            <v>-9</v>
          </cell>
          <cell r="M64">
            <v>31.8</v>
          </cell>
          <cell r="N64">
            <v>211.60000000000002</v>
          </cell>
          <cell r="O64">
            <v>211.60000000000002</v>
          </cell>
          <cell r="R64">
            <v>12</v>
          </cell>
          <cell r="S64">
            <v>5.3459119496855347</v>
          </cell>
          <cell r="T64">
            <v>34.200000000000003</v>
          </cell>
          <cell r="U64">
            <v>38.4</v>
          </cell>
          <cell r="V64">
            <v>0.66666666666666663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>
            <v>208.03800000000001</v>
          </cell>
          <cell r="D65">
            <v>917.70899999999995</v>
          </cell>
          <cell r="E65">
            <v>306.08600000000001</v>
          </cell>
          <cell r="F65">
            <v>819.26599999999996</v>
          </cell>
          <cell r="G65">
            <v>1</v>
          </cell>
          <cell r="H65">
            <v>50</v>
          </cell>
          <cell r="I65">
            <v>312.2</v>
          </cell>
          <cell r="J65">
            <v>-6.1139999999999759</v>
          </cell>
          <cell r="M65">
            <v>61.217200000000005</v>
          </cell>
          <cell r="O65">
            <v>0</v>
          </cell>
          <cell r="R65">
            <v>13.382938128499832</v>
          </cell>
          <cell r="S65">
            <v>13.382938128499832</v>
          </cell>
          <cell r="T65">
            <v>87.182199999999995</v>
          </cell>
          <cell r="U65">
            <v>94.880600000000001</v>
          </cell>
          <cell r="V65">
            <v>100.17333333333333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>
            <v>98.703000000000003</v>
          </cell>
          <cell r="D66">
            <v>1246.5640000000001</v>
          </cell>
          <cell r="E66">
            <v>481.1</v>
          </cell>
          <cell r="F66">
            <v>863.84299999999996</v>
          </cell>
          <cell r="G66">
            <v>1</v>
          </cell>
          <cell r="H66">
            <v>50</v>
          </cell>
          <cell r="I66">
            <v>465.3</v>
          </cell>
          <cell r="J66">
            <v>15.800000000000011</v>
          </cell>
          <cell r="M66">
            <v>96.22</v>
          </cell>
          <cell r="N66">
            <v>290.79699999999991</v>
          </cell>
          <cell r="O66">
            <v>290.79699999999991</v>
          </cell>
          <cell r="R66">
            <v>11.999999999999998</v>
          </cell>
          <cell r="S66">
            <v>8.9777904801496575</v>
          </cell>
          <cell r="T66">
            <v>100.01520000000001</v>
          </cell>
          <cell r="U66">
            <v>119.9748</v>
          </cell>
          <cell r="V66">
            <v>120.93733333333334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>
            <v>31.792000000000002</v>
          </cell>
          <cell r="D67">
            <v>822.63900000000001</v>
          </cell>
          <cell r="E67">
            <v>309.505</v>
          </cell>
          <cell r="F67">
            <v>544.45600000000002</v>
          </cell>
          <cell r="G67">
            <v>1</v>
          </cell>
          <cell r="H67">
            <v>55</v>
          </cell>
          <cell r="I67">
            <v>321.89999999999998</v>
          </cell>
          <cell r="J67">
            <v>-12.394999999999982</v>
          </cell>
          <cell r="M67">
            <v>61.900999999999996</v>
          </cell>
          <cell r="N67">
            <v>198.35599999999988</v>
          </cell>
          <cell r="O67">
            <v>198.35599999999988</v>
          </cell>
          <cell r="R67">
            <v>11.999999999999998</v>
          </cell>
          <cell r="S67">
            <v>8.7955929629569809</v>
          </cell>
          <cell r="T67">
            <v>64.817599999999999</v>
          </cell>
          <cell r="U67">
            <v>76.8048</v>
          </cell>
          <cell r="V67">
            <v>75.142333333333326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C68">
            <v>0.85499999999999998</v>
          </cell>
          <cell r="F68">
            <v>0.85499999999999998</v>
          </cell>
          <cell r="G68">
            <v>0</v>
          </cell>
          <cell r="H68">
            <v>50</v>
          </cell>
          <cell r="J68">
            <v>0</v>
          </cell>
          <cell r="M68">
            <v>0</v>
          </cell>
          <cell r="O68">
            <v>0</v>
          </cell>
          <cell r="R68" t="e">
            <v>#DIV/0!</v>
          </cell>
          <cell r="S68" t="e">
            <v>#DIV/0!</v>
          </cell>
          <cell r="T68">
            <v>0</v>
          </cell>
          <cell r="U68">
            <v>0</v>
          </cell>
          <cell r="V68">
            <v>0</v>
          </cell>
          <cell r="W68" t="str">
            <v>Вывести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C69">
            <v>2</v>
          </cell>
          <cell r="F69">
            <v>2</v>
          </cell>
          <cell r="G69">
            <v>0</v>
          </cell>
          <cell r="H69" t="e">
            <v>#N/A</v>
          </cell>
          <cell r="J69">
            <v>0</v>
          </cell>
          <cell r="M69">
            <v>0</v>
          </cell>
          <cell r="O69">
            <v>0</v>
          </cell>
          <cell r="R69" t="e">
            <v>#DIV/0!</v>
          </cell>
          <cell r="S69" t="e">
            <v>#DIV/0!</v>
          </cell>
          <cell r="T69">
            <v>0.4</v>
          </cell>
          <cell r="U69">
            <v>0.2</v>
          </cell>
          <cell r="V69">
            <v>0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>
            <v>77</v>
          </cell>
          <cell r="D70">
            <v>762</v>
          </cell>
          <cell r="E70">
            <v>648</v>
          </cell>
          <cell r="F70">
            <v>191</v>
          </cell>
          <cell r="G70">
            <v>0.4</v>
          </cell>
          <cell r="H70">
            <v>45</v>
          </cell>
          <cell r="I70">
            <v>652</v>
          </cell>
          <cell r="J70">
            <v>-4</v>
          </cell>
          <cell r="M70">
            <v>129.6</v>
          </cell>
          <cell r="N70">
            <v>845.8</v>
          </cell>
          <cell r="O70">
            <v>845.8</v>
          </cell>
          <cell r="R70">
            <v>8</v>
          </cell>
          <cell r="S70">
            <v>1.4737654320987654</v>
          </cell>
          <cell r="T70">
            <v>73.400000000000006</v>
          </cell>
          <cell r="U70">
            <v>94.8</v>
          </cell>
          <cell r="V70">
            <v>1.6666666666666667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C71">
            <v>149</v>
          </cell>
          <cell r="D71">
            <v>450</v>
          </cell>
          <cell r="E71">
            <v>236</v>
          </cell>
          <cell r="F71">
            <v>363</v>
          </cell>
          <cell r="G71">
            <v>0.35</v>
          </cell>
          <cell r="H71">
            <v>40</v>
          </cell>
          <cell r="I71">
            <v>269</v>
          </cell>
          <cell r="J71">
            <v>-33</v>
          </cell>
          <cell r="M71">
            <v>47.2</v>
          </cell>
          <cell r="N71">
            <v>203.40000000000009</v>
          </cell>
          <cell r="O71">
            <v>203.40000000000009</v>
          </cell>
          <cell r="R71">
            <v>12.000000000000002</v>
          </cell>
          <cell r="S71">
            <v>7.6906779661016946</v>
          </cell>
          <cell r="T71">
            <v>50.4</v>
          </cell>
          <cell r="U71">
            <v>66.400000000000006</v>
          </cell>
          <cell r="V71">
            <v>28</v>
          </cell>
        </row>
        <row r="72">
          <cell r="A72" t="str">
            <v>326 Сосиски Молочные для завтрака ТМ Особый рецепт в оболочке полиам  ПОКОМ</v>
          </cell>
          <cell r="B72" t="str">
            <v>кг</v>
          </cell>
          <cell r="C72">
            <v>-1.282</v>
          </cell>
          <cell r="F72">
            <v>-1.282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R72" t="e">
            <v>#DIV/0!</v>
          </cell>
          <cell r="S72" t="e">
            <v>#DIV/0!</v>
          </cell>
          <cell r="T72">
            <v>0.25640000000000002</v>
          </cell>
          <cell r="U72">
            <v>0</v>
          </cell>
          <cell r="V72">
            <v>0</v>
          </cell>
        </row>
        <row r="73">
          <cell r="A73" t="str">
            <v>339  Колбаса вареная Филейская ТМ Вязанка ТС Классическая, 0,40 кг.  ПОКОМ</v>
          </cell>
          <cell r="B73" t="str">
            <v>шт</v>
          </cell>
          <cell r="C73">
            <v>105.295</v>
          </cell>
          <cell r="D73">
            <v>230</v>
          </cell>
          <cell r="E73">
            <v>247</v>
          </cell>
          <cell r="F73">
            <v>88.295000000000002</v>
          </cell>
          <cell r="G73">
            <v>0.4</v>
          </cell>
          <cell r="H73">
            <v>50</v>
          </cell>
          <cell r="I73">
            <v>247</v>
          </cell>
          <cell r="J73">
            <v>0</v>
          </cell>
          <cell r="M73">
            <v>49.4</v>
          </cell>
          <cell r="N73">
            <v>356.30499999999995</v>
          </cell>
          <cell r="O73">
            <v>356.30499999999995</v>
          </cell>
          <cell r="R73">
            <v>9</v>
          </cell>
          <cell r="S73">
            <v>1.7873481781376519</v>
          </cell>
          <cell r="T73">
            <v>29.8</v>
          </cell>
          <cell r="U73">
            <v>36.200000000000003</v>
          </cell>
          <cell r="V73">
            <v>30</v>
          </cell>
        </row>
        <row r="74">
          <cell r="A74" t="str">
            <v>341 Колбаса вареная Филейбургская с филе сочного окорока ТМ Баварушка ТС Бавар  вектор 0,4кг ПОКОМ</v>
          </cell>
          <cell r="B74" t="str">
            <v>шт</v>
          </cell>
          <cell r="C74">
            <v>3</v>
          </cell>
          <cell r="F74">
            <v>3</v>
          </cell>
          <cell r="G74">
            <v>0</v>
          </cell>
          <cell r="H74" t="e">
            <v>#N/A</v>
          </cell>
          <cell r="J74">
            <v>0</v>
          </cell>
          <cell r="M74">
            <v>0</v>
          </cell>
          <cell r="O74">
            <v>0</v>
          </cell>
          <cell r="R74" t="e">
            <v>#DIV/0!</v>
          </cell>
          <cell r="S74" t="e">
            <v>#DIV/0!</v>
          </cell>
          <cell r="T74">
            <v>0.6</v>
          </cell>
          <cell r="U74">
            <v>0.4</v>
          </cell>
          <cell r="V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C75">
            <v>20</v>
          </cell>
          <cell r="D75">
            <v>40</v>
          </cell>
          <cell r="E75">
            <v>10</v>
          </cell>
          <cell r="F75">
            <v>50</v>
          </cell>
          <cell r="G75">
            <v>0.4</v>
          </cell>
          <cell r="H75">
            <v>60</v>
          </cell>
          <cell r="I75">
            <v>11</v>
          </cell>
          <cell r="J75">
            <v>-1</v>
          </cell>
          <cell r="M75">
            <v>2</v>
          </cell>
          <cell r="O75">
            <v>0</v>
          </cell>
          <cell r="R75">
            <v>25</v>
          </cell>
          <cell r="S75">
            <v>25</v>
          </cell>
          <cell r="T75">
            <v>6</v>
          </cell>
          <cell r="U75">
            <v>0</v>
          </cell>
          <cell r="V75">
            <v>6.666666666666667</v>
          </cell>
        </row>
        <row r="76">
          <cell r="A76" t="str">
            <v>346 Колбаса Сервелат Филейбургский с копченой грудинкой ТМ Баварушка в оболов/у 0,35 кг срез  ПОКОМ</v>
          </cell>
          <cell r="B76" t="str">
            <v>шт</v>
          </cell>
          <cell r="C76">
            <v>-17</v>
          </cell>
          <cell r="E76">
            <v>0</v>
          </cell>
          <cell r="F76">
            <v>-17</v>
          </cell>
          <cell r="G76">
            <v>0</v>
          </cell>
          <cell r="H76" t="e">
            <v>#N/A</v>
          </cell>
          <cell r="I76">
            <v>30</v>
          </cell>
          <cell r="J76">
            <v>-30</v>
          </cell>
          <cell r="M76">
            <v>0</v>
          </cell>
          <cell r="O76">
            <v>0</v>
          </cell>
          <cell r="R76" t="e">
            <v>#DIV/0!</v>
          </cell>
          <cell r="S76" t="e">
            <v>#DIV/0!</v>
          </cell>
          <cell r="T76">
            <v>8.1999999999999993</v>
          </cell>
          <cell r="U76">
            <v>1.4</v>
          </cell>
          <cell r="V76">
            <v>0</v>
          </cell>
        </row>
        <row r="77">
          <cell r="A77" t="str">
            <v>352  Сардельки Сочинки с сыром 0,4 кг ТМ Стародворье   ПОКОМ</v>
          </cell>
          <cell r="B77" t="str">
            <v>шт</v>
          </cell>
          <cell r="C77">
            <v>153</v>
          </cell>
          <cell r="D77">
            <v>12</v>
          </cell>
          <cell r="E77">
            <v>93</v>
          </cell>
          <cell r="F77">
            <v>72</v>
          </cell>
          <cell r="G77">
            <v>0.4</v>
          </cell>
          <cell r="H77">
            <v>40</v>
          </cell>
          <cell r="I77">
            <v>98</v>
          </cell>
          <cell r="J77">
            <v>-5</v>
          </cell>
          <cell r="M77">
            <v>18.600000000000001</v>
          </cell>
          <cell r="N77">
            <v>132.60000000000002</v>
          </cell>
          <cell r="O77">
            <v>132.60000000000002</v>
          </cell>
          <cell r="R77">
            <v>11</v>
          </cell>
          <cell r="S77">
            <v>3.8709677419354835</v>
          </cell>
          <cell r="T77">
            <v>23.8</v>
          </cell>
          <cell r="U77">
            <v>18</v>
          </cell>
          <cell r="V77">
            <v>10</v>
          </cell>
        </row>
        <row r="78">
          <cell r="A78" t="str">
            <v>358 Колбаса Сервелат Мясорубский ТМ Стародворье с мелкорубленным окороком в вак упак  ПОКОМ</v>
          </cell>
          <cell r="B78" t="str">
            <v>кг</v>
          </cell>
          <cell r="C78">
            <v>30.754000000000001</v>
          </cell>
          <cell r="D78">
            <v>217.33199999999999</v>
          </cell>
          <cell r="E78">
            <v>113.678</v>
          </cell>
          <cell r="F78">
            <v>134.40799999999999</v>
          </cell>
          <cell r="G78">
            <v>1</v>
          </cell>
          <cell r="H78">
            <v>40</v>
          </cell>
          <cell r="I78">
            <v>131.80000000000001</v>
          </cell>
          <cell r="J78">
            <v>-18.122000000000014</v>
          </cell>
          <cell r="M78">
            <v>22.735599999999998</v>
          </cell>
          <cell r="N78">
            <v>138.41919999999996</v>
          </cell>
          <cell r="O78">
            <v>138.41919999999996</v>
          </cell>
          <cell r="R78">
            <v>11.999999999999998</v>
          </cell>
          <cell r="S78">
            <v>5.9117859216383115</v>
          </cell>
          <cell r="T78">
            <v>11.474</v>
          </cell>
          <cell r="U78">
            <v>29.787599999999998</v>
          </cell>
          <cell r="V78">
            <v>7.6956666666666669</v>
          </cell>
        </row>
        <row r="79">
          <cell r="A79" t="str">
            <v>361 Колбаса Салями Филейбургская зернистая ТМ Баварушка в оболочке  в вак 0.28кг ПОКОМ</v>
          </cell>
          <cell r="B79" t="str">
            <v>шт</v>
          </cell>
          <cell r="C79">
            <v>43</v>
          </cell>
          <cell r="D79">
            <v>270</v>
          </cell>
          <cell r="E79">
            <v>94</v>
          </cell>
          <cell r="F79">
            <v>219</v>
          </cell>
          <cell r="G79">
            <v>0.28000000000000003</v>
          </cell>
          <cell r="H79">
            <v>45</v>
          </cell>
          <cell r="I79">
            <v>96</v>
          </cell>
          <cell r="J79">
            <v>-2</v>
          </cell>
          <cell r="M79">
            <v>18.8</v>
          </cell>
          <cell r="O79">
            <v>0</v>
          </cell>
          <cell r="R79">
            <v>11.648936170212766</v>
          </cell>
          <cell r="S79">
            <v>11.648936170212766</v>
          </cell>
          <cell r="T79">
            <v>21.6</v>
          </cell>
          <cell r="U79">
            <v>35.200000000000003</v>
          </cell>
          <cell r="V79">
            <v>3</v>
          </cell>
        </row>
        <row r="80">
          <cell r="A80" t="str">
            <v>363 Сардельки Филейские Вязанка ТМ Вязанка в обол NDX  ПОКОМ</v>
          </cell>
          <cell r="B80" t="str">
            <v>кг</v>
          </cell>
          <cell r="C80">
            <v>67.269000000000005</v>
          </cell>
          <cell r="D80">
            <v>199.27600000000001</v>
          </cell>
          <cell r="E80">
            <v>139.94499999999999</v>
          </cell>
          <cell r="F80">
            <v>124.205</v>
          </cell>
          <cell r="G80">
            <v>1</v>
          </cell>
          <cell r="H80">
            <v>30</v>
          </cell>
          <cell r="I80">
            <v>150.529</v>
          </cell>
          <cell r="J80">
            <v>-10.584000000000003</v>
          </cell>
          <cell r="M80">
            <v>27.988999999999997</v>
          </cell>
          <cell r="N80">
            <v>183.67399999999998</v>
          </cell>
          <cell r="O80">
            <v>183.67399999999998</v>
          </cell>
          <cell r="R80">
            <v>11</v>
          </cell>
          <cell r="S80">
            <v>4.4376362142270178</v>
          </cell>
          <cell r="T80">
            <v>37.413600000000002</v>
          </cell>
          <cell r="U80">
            <v>37.792000000000002</v>
          </cell>
          <cell r="V80">
            <v>17.531333333333333</v>
          </cell>
        </row>
        <row r="81">
          <cell r="A81" t="str">
            <v>364 Колбаса Сервелат Филейбургский с копченой грудинкой ТМ Баварушка  в/у 0,28 кг  ПОКОМ</v>
          </cell>
          <cell r="B81" t="str">
            <v>шт</v>
          </cell>
          <cell r="C81">
            <v>14</v>
          </cell>
          <cell r="D81">
            <v>174</v>
          </cell>
          <cell r="E81">
            <v>76</v>
          </cell>
          <cell r="F81">
            <v>112</v>
          </cell>
          <cell r="G81">
            <v>0.28000000000000003</v>
          </cell>
          <cell r="H81">
            <v>45</v>
          </cell>
          <cell r="I81">
            <v>80</v>
          </cell>
          <cell r="J81">
            <v>-4</v>
          </cell>
          <cell r="M81">
            <v>15.2</v>
          </cell>
          <cell r="N81">
            <v>70.399999999999977</v>
          </cell>
          <cell r="O81">
            <v>70.399999999999977</v>
          </cell>
          <cell r="R81">
            <v>11.999999999999998</v>
          </cell>
          <cell r="S81">
            <v>7.3684210526315796</v>
          </cell>
          <cell r="T81">
            <v>20.399999999999999</v>
          </cell>
          <cell r="U81">
            <v>23.8</v>
          </cell>
          <cell r="V81">
            <v>9.6666666666666661</v>
          </cell>
        </row>
        <row r="82">
          <cell r="A82" t="str">
            <v>367 Вареные колбасы Молокуша Вязанка Фикс.вес 0,45 п/а Вязанка  ПОКОМ</v>
          </cell>
          <cell r="B82" t="str">
            <v>шт</v>
          </cell>
          <cell r="C82">
            <v>227</v>
          </cell>
          <cell r="D82">
            <v>240</v>
          </cell>
          <cell r="E82">
            <v>328</v>
          </cell>
          <cell r="F82">
            <v>139</v>
          </cell>
          <cell r="G82">
            <v>0.45</v>
          </cell>
          <cell r="H82">
            <v>50</v>
          </cell>
          <cell r="I82">
            <v>328</v>
          </cell>
          <cell r="J82">
            <v>0</v>
          </cell>
          <cell r="M82">
            <v>65.599999999999994</v>
          </cell>
          <cell r="N82">
            <v>451.4</v>
          </cell>
          <cell r="O82">
            <v>451.4</v>
          </cell>
          <cell r="R82">
            <v>9</v>
          </cell>
          <cell r="S82">
            <v>2.1189024390243905</v>
          </cell>
          <cell r="T82">
            <v>40.6</v>
          </cell>
          <cell r="U82">
            <v>44.6</v>
          </cell>
          <cell r="V82">
            <v>19</v>
          </cell>
        </row>
        <row r="83">
          <cell r="A83" t="str">
            <v>369 Колбаса Сливушка ТМ Вязанка в оболочке полиамид вес.  ПОКОМ</v>
          </cell>
          <cell r="B83" t="str">
            <v>кг</v>
          </cell>
          <cell r="C83">
            <v>269.98899999999998</v>
          </cell>
          <cell r="D83">
            <v>827.82</v>
          </cell>
          <cell r="E83">
            <v>453.86</v>
          </cell>
          <cell r="F83">
            <v>643.94899999999996</v>
          </cell>
          <cell r="G83">
            <v>1</v>
          </cell>
          <cell r="H83">
            <v>50</v>
          </cell>
          <cell r="I83">
            <v>415.95</v>
          </cell>
          <cell r="J83">
            <v>37.910000000000025</v>
          </cell>
          <cell r="M83">
            <v>90.772000000000006</v>
          </cell>
          <cell r="N83">
            <v>445.31500000000017</v>
          </cell>
          <cell r="O83">
            <v>445.31500000000017</v>
          </cell>
          <cell r="R83">
            <v>12</v>
          </cell>
          <cell r="S83">
            <v>7.0941369585334675</v>
          </cell>
          <cell r="T83">
            <v>85.272000000000006</v>
          </cell>
          <cell r="U83">
            <v>114.69359999999999</v>
          </cell>
          <cell r="V83">
            <v>64.065333333333328</v>
          </cell>
        </row>
        <row r="84">
          <cell r="A84" t="str">
            <v>370 Ветчина Сливушка с индейкой ТМ Вязанка в оболочке полиамид.</v>
          </cell>
          <cell r="B84" t="str">
            <v>кг</v>
          </cell>
          <cell r="C84">
            <v>32.780999999999999</v>
          </cell>
          <cell r="D84">
            <v>87.466999999999999</v>
          </cell>
          <cell r="E84">
            <v>31.395</v>
          </cell>
          <cell r="F84">
            <v>88.852999999999994</v>
          </cell>
          <cell r="G84">
            <v>1</v>
          </cell>
          <cell r="H84">
            <v>50</v>
          </cell>
          <cell r="I84">
            <v>47.2</v>
          </cell>
          <cell r="J84">
            <v>-15.805000000000003</v>
          </cell>
          <cell r="M84">
            <v>6.2789999999999999</v>
          </cell>
          <cell r="O84">
            <v>0</v>
          </cell>
          <cell r="R84">
            <v>14.150820194298454</v>
          </cell>
          <cell r="S84">
            <v>14.150820194298454</v>
          </cell>
          <cell r="T84">
            <v>13.9588</v>
          </cell>
          <cell r="U84">
            <v>3.2752000000000003</v>
          </cell>
          <cell r="V84">
            <v>14.552333333333332</v>
          </cell>
        </row>
        <row r="85">
          <cell r="A85" t="str">
            <v>371  Сосиски Сочинки Молочные 0,4 кг ТМ Стародворье  ПОКОМ</v>
          </cell>
          <cell r="B85" t="str">
            <v>шт</v>
          </cell>
          <cell r="C85">
            <v>-8</v>
          </cell>
          <cell r="D85">
            <v>432</v>
          </cell>
          <cell r="E85">
            <v>304</v>
          </cell>
          <cell r="F85">
            <v>119</v>
          </cell>
          <cell r="G85">
            <v>0.4</v>
          </cell>
          <cell r="H85">
            <v>40</v>
          </cell>
          <cell r="I85">
            <v>307</v>
          </cell>
          <cell r="J85">
            <v>-3</v>
          </cell>
          <cell r="M85">
            <v>60.8</v>
          </cell>
          <cell r="N85">
            <v>428.19999999999993</v>
          </cell>
          <cell r="O85">
            <v>428.19999999999993</v>
          </cell>
          <cell r="R85">
            <v>9</v>
          </cell>
          <cell r="S85">
            <v>1.9572368421052633</v>
          </cell>
          <cell r="T85">
            <v>55.6</v>
          </cell>
          <cell r="U85">
            <v>59.4</v>
          </cell>
          <cell r="V85">
            <v>26.333333333333332</v>
          </cell>
        </row>
        <row r="86">
          <cell r="A86" t="str">
            <v>372  Сосиски Сочинки Сливочные 0,4 кг ТМ Стародворье  ПОКОМ</v>
          </cell>
          <cell r="B86" t="str">
            <v>шт</v>
          </cell>
          <cell r="C86">
            <v>-24</v>
          </cell>
          <cell r="D86">
            <v>420</v>
          </cell>
          <cell r="E86">
            <v>235</v>
          </cell>
          <cell r="F86">
            <v>161</v>
          </cell>
          <cell r="G86">
            <v>0.4</v>
          </cell>
          <cell r="H86">
            <v>40</v>
          </cell>
          <cell r="I86">
            <v>237</v>
          </cell>
          <cell r="J86">
            <v>-2</v>
          </cell>
          <cell r="M86">
            <v>47</v>
          </cell>
          <cell r="N86">
            <v>309</v>
          </cell>
          <cell r="O86">
            <v>309</v>
          </cell>
          <cell r="R86">
            <v>10</v>
          </cell>
          <cell r="S86">
            <v>3.4255319148936172</v>
          </cell>
          <cell r="T86">
            <v>47.8</v>
          </cell>
          <cell r="U86">
            <v>52.4</v>
          </cell>
          <cell r="V86">
            <v>8</v>
          </cell>
        </row>
        <row r="87">
          <cell r="A87" t="str">
            <v>373 Ветчины «Филейская» Фикс.вес 0,45 Вектор ТМ «Вязанка»  Поком</v>
          </cell>
          <cell r="B87" t="str">
            <v>шт</v>
          </cell>
          <cell r="C87">
            <v>20</v>
          </cell>
          <cell r="E87">
            <v>31</v>
          </cell>
          <cell r="F87">
            <v>-11</v>
          </cell>
          <cell r="G87">
            <v>0</v>
          </cell>
          <cell r="H87" t="e">
            <v>#N/A</v>
          </cell>
          <cell r="I87">
            <v>31</v>
          </cell>
          <cell r="J87">
            <v>0</v>
          </cell>
          <cell r="M87">
            <v>6.2</v>
          </cell>
          <cell r="O87">
            <v>0</v>
          </cell>
          <cell r="R87">
            <v>-1.7741935483870968</v>
          </cell>
          <cell r="S87">
            <v>-1.7741935483870968</v>
          </cell>
          <cell r="T87">
            <v>6.4</v>
          </cell>
          <cell r="U87">
            <v>1.8</v>
          </cell>
          <cell r="V87">
            <v>0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B88" t="str">
            <v>шт</v>
          </cell>
          <cell r="C88">
            <v>17</v>
          </cell>
          <cell r="D88">
            <v>186</v>
          </cell>
          <cell r="E88">
            <v>175</v>
          </cell>
          <cell r="F88">
            <v>28</v>
          </cell>
          <cell r="G88">
            <v>0.4</v>
          </cell>
          <cell r="H88">
            <v>40</v>
          </cell>
          <cell r="I88">
            <v>175</v>
          </cell>
          <cell r="J88">
            <v>0</v>
          </cell>
          <cell r="M88">
            <v>35</v>
          </cell>
          <cell r="N88">
            <v>252</v>
          </cell>
          <cell r="O88">
            <v>252</v>
          </cell>
          <cell r="R88">
            <v>8</v>
          </cell>
          <cell r="S88">
            <v>0.8</v>
          </cell>
          <cell r="T88">
            <v>39.200000000000003</v>
          </cell>
          <cell r="U88">
            <v>26.2</v>
          </cell>
          <cell r="V88">
            <v>8</v>
          </cell>
        </row>
        <row r="89">
          <cell r="A89" t="str">
            <v>383 Колбаса Сочинка по-европейски с сочной грудиной ТМ Стародворье в оболочке фиброуз в ва  Поком</v>
          </cell>
          <cell r="B89" t="str">
            <v>кг</v>
          </cell>
          <cell r="C89">
            <v>122.83799999999999</v>
          </cell>
          <cell r="D89">
            <v>331.923</v>
          </cell>
          <cell r="E89">
            <v>117.89400000000001</v>
          </cell>
          <cell r="F89">
            <v>336.86700000000002</v>
          </cell>
          <cell r="G89">
            <v>1</v>
          </cell>
          <cell r="H89">
            <v>40</v>
          </cell>
          <cell r="I89">
            <v>117.8</v>
          </cell>
          <cell r="J89">
            <v>9.4000000000008299E-2</v>
          </cell>
          <cell r="M89">
            <v>23.578800000000001</v>
          </cell>
          <cell r="O89">
            <v>0</v>
          </cell>
          <cell r="R89">
            <v>14.286859382156853</v>
          </cell>
          <cell r="S89">
            <v>14.286859382156853</v>
          </cell>
          <cell r="T89">
            <v>46.438400000000001</v>
          </cell>
          <cell r="U89">
            <v>27.927399999999999</v>
          </cell>
          <cell r="V89">
            <v>40.792666666666669</v>
          </cell>
        </row>
        <row r="90">
          <cell r="A90" t="str">
            <v>384  Колбаса Сочинка по-фински с сочным окороком ТМ Стародворье в оболочке фиброуз в ва  Поком</v>
          </cell>
          <cell r="B90" t="str">
            <v>кг</v>
          </cell>
          <cell r="C90">
            <v>47.226999999999997</v>
          </cell>
          <cell r="D90">
            <v>397.40100000000001</v>
          </cell>
          <cell r="E90">
            <v>138.32900000000001</v>
          </cell>
          <cell r="F90">
            <v>306.29899999999998</v>
          </cell>
          <cell r="G90">
            <v>1</v>
          </cell>
          <cell r="H90">
            <v>40</v>
          </cell>
          <cell r="I90">
            <v>135.6</v>
          </cell>
          <cell r="J90">
            <v>2.7290000000000134</v>
          </cell>
          <cell r="M90">
            <v>27.665800000000001</v>
          </cell>
          <cell r="N90">
            <v>25.690600000000018</v>
          </cell>
          <cell r="O90">
            <v>25.690600000000018</v>
          </cell>
          <cell r="R90">
            <v>12</v>
          </cell>
          <cell r="S90">
            <v>11.071395007554452</v>
          </cell>
          <cell r="T90">
            <v>37.636399999999995</v>
          </cell>
          <cell r="U90">
            <v>54.5822</v>
          </cell>
          <cell r="V90">
            <v>36.018999999999998</v>
          </cell>
        </row>
        <row r="91">
          <cell r="A91" t="str">
            <v>388 Колбаски Филейбургские ТМ Баварушка с филе сочного окорока копченые в оболоч 0,28 кг ПОКОМ</v>
          </cell>
          <cell r="B91" t="str">
            <v>шт</v>
          </cell>
          <cell r="C91">
            <v>-22</v>
          </cell>
          <cell r="D91">
            <v>132</v>
          </cell>
          <cell r="E91">
            <v>5</v>
          </cell>
          <cell r="F91">
            <v>103</v>
          </cell>
          <cell r="G91">
            <v>0.28000000000000003</v>
          </cell>
          <cell r="H91">
            <v>35</v>
          </cell>
          <cell r="I91">
            <v>11</v>
          </cell>
          <cell r="J91">
            <v>-6</v>
          </cell>
          <cell r="M91">
            <v>1</v>
          </cell>
          <cell r="O91">
            <v>0</v>
          </cell>
          <cell r="R91">
            <v>103</v>
          </cell>
          <cell r="S91">
            <v>103</v>
          </cell>
          <cell r="T91">
            <v>9.8000000000000007</v>
          </cell>
          <cell r="U91">
            <v>17.600000000000001</v>
          </cell>
          <cell r="V91">
            <v>9.3333333333333339</v>
          </cell>
        </row>
        <row r="92">
          <cell r="A92" t="str">
            <v>389 Колбаса вареная Мусульманская Халяль ТМ Вязанка Халяль оболочка вектор 0,4 кг АК.  Поком</v>
          </cell>
          <cell r="B92" t="str">
            <v>шт</v>
          </cell>
          <cell r="C92">
            <v>2</v>
          </cell>
          <cell r="F92">
            <v>2</v>
          </cell>
          <cell r="G92">
            <v>0.4</v>
          </cell>
          <cell r="H92">
            <v>90</v>
          </cell>
          <cell r="I92">
            <v>2</v>
          </cell>
          <cell r="J92">
            <v>-2</v>
          </cell>
          <cell r="M92">
            <v>0</v>
          </cell>
          <cell r="O92">
            <v>0</v>
          </cell>
          <cell r="R92" t="e">
            <v>#DIV/0!</v>
          </cell>
          <cell r="S92" t="e">
            <v>#DIV/0!</v>
          </cell>
          <cell r="T92">
            <v>3.4</v>
          </cell>
          <cell r="U92">
            <v>0</v>
          </cell>
          <cell r="V92">
            <v>0</v>
          </cell>
          <cell r="W92" t="str">
            <v>нет в бланке заказов</v>
          </cell>
        </row>
        <row r="93">
          <cell r="A93" t="str">
            <v>391 Вареные колбасы «Докторская ГОСТ» Фикс.вес 0,37 п/а ТМ «Вязанка»  Поком</v>
          </cell>
          <cell r="B93" t="str">
            <v>шт</v>
          </cell>
          <cell r="C93">
            <v>129</v>
          </cell>
          <cell r="D93">
            <v>190</v>
          </cell>
          <cell r="E93">
            <v>286</v>
          </cell>
          <cell r="F93">
            <v>33</v>
          </cell>
          <cell r="G93">
            <v>0.37</v>
          </cell>
          <cell r="H93">
            <v>50</v>
          </cell>
          <cell r="I93">
            <v>296</v>
          </cell>
          <cell r="J93">
            <v>-10</v>
          </cell>
          <cell r="M93">
            <v>57.2</v>
          </cell>
          <cell r="N93">
            <v>424.6</v>
          </cell>
          <cell r="O93">
            <v>424.6</v>
          </cell>
          <cell r="R93">
            <v>8</v>
          </cell>
          <cell r="S93">
            <v>0.57692307692307687</v>
          </cell>
          <cell r="T93">
            <v>28.8</v>
          </cell>
          <cell r="U93">
            <v>32.6</v>
          </cell>
          <cell r="V93">
            <v>17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B94" t="str">
            <v>шт</v>
          </cell>
          <cell r="C94">
            <v>46</v>
          </cell>
          <cell r="D94">
            <v>162</v>
          </cell>
          <cell r="E94">
            <v>138</v>
          </cell>
          <cell r="F94">
            <v>70</v>
          </cell>
          <cell r="G94">
            <v>0.6</v>
          </cell>
          <cell r="H94">
            <v>55</v>
          </cell>
          <cell r="I94">
            <v>138</v>
          </cell>
          <cell r="J94">
            <v>0</v>
          </cell>
          <cell r="M94">
            <v>27.6</v>
          </cell>
          <cell r="N94">
            <v>206</v>
          </cell>
          <cell r="O94">
            <v>206</v>
          </cell>
          <cell r="R94">
            <v>10</v>
          </cell>
          <cell r="S94">
            <v>2.5362318840579707</v>
          </cell>
          <cell r="T94">
            <v>16.600000000000001</v>
          </cell>
          <cell r="U94">
            <v>22.8</v>
          </cell>
          <cell r="V94">
            <v>14.666666666666666</v>
          </cell>
        </row>
        <row r="95">
          <cell r="A95" t="str">
            <v>393 Ветчины Сливушка с индейкой Вязанка Фикс.вес 0,4 П/а Вязанка  Поком</v>
          </cell>
          <cell r="B95" t="str">
            <v>шт</v>
          </cell>
          <cell r="C95">
            <v>69</v>
          </cell>
          <cell r="D95">
            <v>240</v>
          </cell>
          <cell r="E95">
            <v>169</v>
          </cell>
          <cell r="F95">
            <v>140</v>
          </cell>
          <cell r="G95">
            <v>0.4</v>
          </cell>
          <cell r="H95">
            <v>50</v>
          </cell>
          <cell r="I95">
            <v>169</v>
          </cell>
          <cell r="J95">
            <v>0</v>
          </cell>
          <cell r="M95">
            <v>33.799999999999997</v>
          </cell>
          <cell r="N95">
            <v>231.79999999999995</v>
          </cell>
          <cell r="O95">
            <v>231.79999999999995</v>
          </cell>
          <cell r="R95">
            <v>11</v>
          </cell>
          <cell r="S95">
            <v>4.1420118343195274</v>
          </cell>
          <cell r="T95">
            <v>21.6</v>
          </cell>
          <cell r="U95">
            <v>32.799999999999997</v>
          </cell>
          <cell r="V95">
            <v>15</v>
          </cell>
        </row>
        <row r="96">
          <cell r="A96" t="str">
            <v>394 Ветчина Сочинка с сочным окороком ТМ Стародворье полиамид ф/в 0,35 кг  Поком</v>
          </cell>
          <cell r="B96" t="str">
            <v>шт</v>
          </cell>
          <cell r="C96">
            <v>76</v>
          </cell>
          <cell r="D96">
            <v>174</v>
          </cell>
          <cell r="E96">
            <v>184</v>
          </cell>
          <cell r="F96">
            <v>65</v>
          </cell>
          <cell r="G96">
            <v>0.35</v>
          </cell>
          <cell r="H96">
            <v>50</v>
          </cell>
          <cell r="I96">
            <v>186</v>
          </cell>
          <cell r="J96">
            <v>-2</v>
          </cell>
          <cell r="M96">
            <v>36.799999999999997</v>
          </cell>
          <cell r="N96">
            <v>266.2</v>
          </cell>
          <cell r="O96">
            <v>266.2</v>
          </cell>
          <cell r="R96">
            <v>9</v>
          </cell>
          <cell r="S96">
            <v>1.7663043478260871</v>
          </cell>
          <cell r="T96">
            <v>17</v>
          </cell>
          <cell r="U96">
            <v>24.8</v>
          </cell>
          <cell r="V96">
            <v>5</v>
          </cell>
        </row>
        <row r="97">
          <cell r="A97" t="str">
            <v>395 Ветчины «Дугушка» Фикс.вес 0,6 П/а ТМ «Дугушка»  Поком</v>
          </cell>
          <cell r="B97" t="str">
            <v>шт</v>
          </cell>
          <cell r="C97">
            <v>46</v>
          </cell>
          <cell r="D97">
            <v>102</v>
          </cell>
          <cell r="E97">
            <v>132</v>
          </cell>
          <cell r="F97">
            <v>16</v>
          </cell>
          <cell r="G97">
            <v>0.6</v>
          </cell>
          <cell r="H97">
            <v>55</v>
          </cell>
          <cell r="I97">
            <v>132</v>
          </cell>
          <cell r="J97">
            <v>0</v>
          </cell>
          <cell r="M97">
            <v>26.4</v>
          </cell>
          <cell r="N97">
            <v>195.2</v>
          </cell>
          <cell r="O97">
            <v>195.2</v>
          </cell>
          <cell r="R97">
            <v>8</v>
          </cell>
          <cell r="S97">
            <v>0.60606060606060608</v>
          </cell>
          <cell r="T97">
            <v>19.399999999999999</v>
          </cell>
          <cell r="U97">
            <v>20.399999999999999</v>
          </cell>
          <cell r="V97">
            <v>12.666666666666666</v>
          </cell>
        </row>
        <row r="98">
          <cell r="A98" t="str">
            <v>396 Сардельки «Филейские» Фикс.вес 0,4 NDX мгс ТМ «Вязанка»</v>
          </cell>
          <cell r="B98" t="str">
            <v>шт</v>
          </cell>
          <cell r="C98">
            <v>24</v>
          </cell>
          <cell r="D98">
            <v>48</v>
          </cell>
          <cell r="E98">
            <v>23.6</v>
          </cell>
          <cell r="F98">
            <v>48</v>
          </cell>
          <cell r="G98">
            <v>0.4</v>
          </cell>
          <cell r="H98">
            <v>30</v>
          </cell>
          <cell r="I98">
            <v>24</v>
          </cell>
          <cell r="J98">
            <v>-0.39999999999999858</v>
          </cell>
          <cell r="M98">
            <v>4.7200000000000006</v>
          </cell>
          <cell r="N98">
            <v>8.6400000000000077</v>
          </cell>
          <cell r="O98">
            <v>8.6400000000000077</v>
          </cell>
          <cell r="R98">
            <v>12</v>
          </cell>
          <cell r="S98">
            <v>10.169491525423727</v>
          </cell>
          <cell r="T98">
            <v>14.8</v>
          </cell>
          <cell r="U98">
            <v>8.4</v>
          </cell>
          <cell r="V98">
            <v>8.3333333333333339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B99" t="str">
            <v>шт</v>
          </cell>
          <cell r="C99">
            <v>90</v>
          </cell>
          <cell r="D99">
            <v>72</v>
          </cell>
          <cell r="E99">
            <v>66</v>
          </cell>
          <cell r="F99">
            <v>96</v>
          </cell>
          <cell r="G99">
            <v>0.45</v>
          </cell>
          <cell r="H99">
            <v>40</v>
          </cell>
          <cell r="I99">
            <v>78</v>
          </cell>
          <cell r="J99">
            <v>-12</v>
          </cell>
          <cell r="M99">
            <v>13.2</v>
          </cell>
          <cell r="N99">
            <v>62.399999999999977</v>
          </cell>
          <cell r="O99">
            <v>62.399999999999977</v>
          </cell>
          <cell r="R99">
            <v>11.999999999999998</v>
          </cell>
          <cell r="S99">
            <v>7.2727272727272734</v>
          </cell>
          <cell r="T99">
            <v>27.6</v>
          </cell>
          <cell r="U99">
            <v>10.8</v>
          </cell>
          <cell r="V99">
            <v>14.666666666666666</v>
          </cell>
        </row>
        <row r="100">
          <cell r="A100" t="str">
            <v>398 Сосиски Молочные Дугушки Дугушка Весовые П/а мгс Дугушка  Поком</v>
          </cell>
          <cell r="B100" t="str">
            <v>кг</v>
          </cell>
          <cell r="C100">
            <v>23.885999999999999</v>
          </cell>
          <cell r="D100">
            <v>65.509</v>
          </cell>
          <cell r="E100">
            <v>33.573</v>
          </cell>
          <cell r="F100">
            <v>55.822000000000003</v>
          </cell>
          <cell r="G100">
            <v>1</v>
          </cell>
          <cell r="H100">
            <v>45</v>
          </cell>
          <cell r="I100">
            <v>33.445999999999998</v>
          </cell>
          <cell r="J100">
            <v>0.12700000000000244</v>
          </cell>
          <cell r="M100">
            <v>6.7145999999999999</v>
          </cell>
          <cell r="N100">
            <v>24.753199999999993</v>
          </cell>
          <cell r="O100">
            <v>24.753199999999993</v>
          </cell>
          <cell r="R100">
            <v>12</v>
          </cell>
          <cell r="S100">
            <v>8.3135257498585187</v>
          </cell>
          <cell r="T100">
            <v>7.0561999999999996</v>
          </cell>
          <cell r="U100">
            <v>9.1189999999999998</v>
          </cell>
          <cell r="V100">
            <v>4.9943333333333335</v>
          </cell>
        </row>
        <row r="101">
          <cell r="A101" t="str">
            <v>431 Ветчина Филейская ТМ Вязанка ТС Столичная в оболочке полиамид 0,45 кг.  Поком</v>
          </cell>
          <cell r="B101" t="str">
            <v>шт</v>
          </cell>
          <cell r="C101">
            <v>-1</v>
          </cell>
          <cell r="F101">
            <v>-1</v>
          </cell>
          <cell r="G101">
            <v>0</v>
          </cell>
          <cell r="H101" t="e">
            <v>#N/A</v>
          </cell>
          <cell r="J101">
            <v>0</v>
          </cell>
          <cell r="M101">
            <v>0</v>
          </cell>
          <cell r="O101">
            <v>0</v>
          </cell>
          <cell r="R101" t="e">
            <v>#DIV/0!</v>
          </cell>
          <cell r="S101" t="e">
            <v>#DIV/0!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B102" t="str">
            <v>шт</v>
          </cell>
          <cell r="C102">
            <v>50</v>
          </cell>
          <cell r="E102">
            <v>3</v>
          </cell>
          <cell r="F102">
            <v>47</v>
          </cell>
          <cell r="G102">
            <v>0.35</v>
          </cell>
          <cell r="H102">
            <v>40</v>
          </cell>
          <cell r="I102">
            <v>7</v>
          </cell>
          <cell r="J102">
            <v>-4</v>
          </cell>
          <cell r="M102">
            <v>0.6</v>
          </cell>
          <cell r="O102">
            <v>0</v>
          </cell>
          <cell r="R102">
            <v>78.333333333333343</v>
          </cell>
          <cell r="S102">
            <v>78.333333333333343</v>
          </cell>
          <cell r="T102">
            <v>6.6</v>
          </cell>
          <cell r="U102">
            <v>0.2</v>
          </cell>
          <cell r="V102">
            <v>0</v>
          </cell>
          <cell r="W102" t="str">
            <v>нужно увеличить продажи</v>
          </cell>
        </row>
        <row r="103">
          <cell r="A103" t="str">
            <v>451 Сосиски «Баварские» Фикс.вес 0,35 П/а ТМ «Стародворье»  Поком</v>
          </cell>
          <cell r="B103" t="str">
            <v>шт</v>
          </cell>
          <cell r="C103">
            <v>30</v>
          </cell>
          <cell r="F103">
            <v>30</v>
          </cell>
          <cell r="G103">
            <v>0.35</v>
          </cell>
          <cell r="H103">
            <v>45</v>
          </cell>
          <cell r="J103">
            <v>0</v>
          </cell>
          <cell r="M103">
            <v>0</v>
          </cell>
          <cell r="O103">
            <v>0</v>
          </cell>
          <cell r="R103" t="e">
            <v>#DIV/0!</v>
          </cell>
          <cell r="S103" t="e">
            <v>#DIV/0!</v>
          </cell>
          <cell r="T103">
            <v>6</v>
          </cell>
          <cell r="U103">
            <v>0</v>
          </cell>
          <cell r="V103">
            <v>0</v>
          </cell>
          <cell r="W103" t="str">
            <v>нужно увеличить продажи</v>
          </cell>
        </row>
        <row r="104">
          <cell r="A104" t="str">
            <v>457 Колбаса Филейбургская ТМ Баварушка с филе сочного окорока в оболочке черева 0,13 кг.  Поком</v>
          </cell>
          <cell r="B104" t="str">
            <v>шт</v>
          </cell>
          <cell r="C104">
            <v>-5</v>
          </cell>
          <cell r="E104">
            <v>2</v>
          </cell>
          <cell r="F104">
            <v>-7</v>
          </cell>
          <cell r="G104">
            <v>0</v>
          </cell>
          <cell r="H104">
            <v>150</v>
          </cell>
          <cell r="I104">
            <v>2</v>
          </cell>
          <cell r="J104">
            <v>0</v>
          </cell>
          <cell r="M104">
            <v>0.4</v>
          </cell>
          <cell r="O104">
            <v>0</v>
          </cell>
          <cell r="R104">
            <v>-17.5</v>
          </cell>
          <cell r="S104">
            <v>-17.5</v>
          </cell>
          <cell r="T104">
            <v>0</v>
          </cell>
          <cell r="U104">
            <v>28.6</v>
          </cell>
          <cell r="V104">
            <v>0</v>
          </cell>
          <cell r="W104" t="str">
            <v>устар</v>
          </cell>
        </row>
        <row r="105">
          <cell r="A105" t="str">
            <v>470 Колбаса Любительская ТМ Вязанка в оболочке полиамид.Мясной продукт категории А.  Поком</v>
          </cell>
          <cell r="B105" t="str">
            <v>кг</v>
          </cell>
          <cell r="D105">
            <v>11.14</v>
          </cell>
          <cell r="E105">
            <v>9.7929999999999993</v>
          </cell>
          <cell r="F105">
            <v>1.347</v>
          </cell>
          <cell r="G105">
            <v>1</v>
          </cell>
          <cell r="H105">
            <v>50</v>
          </cell>
          <cell r="I105">
            <v>10.9</v>
          </cell>
          <cell r="J105">
            <v>-1.1070000000000011</v>
          </cell>
          <cell r="M105">
            <v>1.9585999999999999</v>
          </cell>
          <cell r="N105">
            <v>14.3218</v>
          </cell>
          <cell r="O105">
            <v>14.3218</v>
          </cell>
          <cell r="R105">
            <v>8</v>
          </cell>
          <cell r="S105">
            <v>0.68773613805779643</v>
          </cell>
          <cell r="T105">
            <v>0</v>
          </cell>
          <cell r="U105">
            <v>0</v>
          </cell>
          <cell r="V105">
            <v>0</v>
          </cell>
          <cell r="W105" t="str">
            <v>новинка/ согласовал Химич</v>
          </cell>
        </row>
        <row r="106">
          <cell r="A106" t="str">
            <v>471 Колбаса Балыкбургская ТМ Баварушка с мраморным балыком и нотками кориандра 0,06кг нарезка  Поком</v>
          </cell>
          <cell r="B106" t="str">
            <v>шт</v>
          </cell>
          <cell r="D106">
            <v>500</v>
          </cell>
          <cell r="E106">
            <v>83</v>
          </cell>
          <cell r="F106">
            <v>417</v>
          </cell>
          <cell r="G106">
            <v>0</v>
          </cell>
          <cell r="H106" t="e">
            <v>#N/A</v>
          </cell>
          <cell r="I106">
            <v>84</v>
          </cell>
          <cell r="J106">
            <v>-1</v>
          </cell>
          <cell r="M106">
            <v>16.600000000000001</v>
          </cell>
          <cell r="R106">
            <v>25.120481927710841</v>
          </cell>
          <cell r="S106">
            <v>25.120481927710841</v>
          </cell>
          <cell r="T106">
            <v>0</v>
          </cell>
          <cell r="U106">
            <v>0</v>
          </cell>
          <cell r="V106">
            <v>0</v>
          </cell>
          <cell r="W106" t="str">
            <v>не заказывали</v>
          </cell>
        </row>
        <row r="107">
          <cell r="A107" t="str">
            <v>472 Колбаса Филейбургская ТМ Баварушка с ароматными пряностями в в/у 0,06 кг нарезка.  Поком</v>
          </cell>
          <cell r="B107" t="str">
            <v>шт</v>
          </cell>
          <cell r="D107">
            <v>500</v>
          </cell>
          <cell r="E107">
            <v>157</v>
          </cell>
          <cell r="F107">
            <v>343</v>
          </cell>
          <cell r="G107">
            <v>0</v>
          </cell>
          <cell r="H107" t="e">
            <v>#N/A</v>
          </cell>
          <cell r="I107">
            <v>164</v>
          </cell>
          <cell r="J107">
            <v>-7</v>
          </cell>
          <cell r="M107">
            <v>31.4</v>
          </cell>
          <cell r="R107">
            <v>10.923566878980893</v>
          </cell>
          <cell r="S107">
            <v>10.923566878980893</v>
          </cell>
          <cell r="T107">
            <v>0</v>
          </cell>
          <cell r="U107">
            <v>0</v>
          </cell>
          <cell r="V107">
            <v>0</v>
          </cell>
          <cell r="W107" t="str">
            <v>не заказывали</v>
          </cell>
        </row>
        <row r="108">
          <cell r="A108" t="str">
            <v>473 Колбаса Филейбургская ТМ Баварушка зернистая в вакуумной упаковке 0,06 кг нарезка.  Поком</v>
          </cell>
          <cell r="B108" t="str">
            <v>шт</v>
          </cell>
          <cell r="D108">
            <v>500</v>
          </cell>
          <cell r="E108">
            <v>157</v>
          </cell>
          <cell r="F108">
            <v>343</v>
          </cell>
          <cell r="G108">
            <v>0</v>
          </cell>
          <cell r="H108" t="e">
            <v>#N/A</v>
          </cell>
          <cell r="I108">
            <v>164</v>
          </cell>
          <cell r="J108">
            <v>-7</v>
          </cell>
          <cell r="M108">
            <v>31.4</v>
          </cell>
          <cell r="R108">
            <v>10.923566878980893</v>
          </cell>
          <cell r="S108">
            <v>10.923566878980893</v>
          </cell>
          <cell r="T108">
            <v>0</v>
          </cell>
          <cell r="U108">
            <v>0</v>
          </cell>
          <cell r="V108">
            <v>0</v>
          </cell>
          <cell r="W108" t="str">
            <v>не заказывали</v>
          </cell>
        </row>
        <row r="109">
          <cell r="A109" t="str">
            <v>474 Колбаса Филейбургская ТМ Баварушка с филе сочного окорока в оболочке черева 0,11 кг.  Поком</v>
          </cell>
          <cell r="B109" t="str">
            <v>шт</v>
          </cell>
          <cell r="D109">
            <v>228</v>
          </cell>
          <cell r="E109">
            <v>18</v>
          </cell>
          <cell r="F109">
            <v>210</v>
          </cell>
          <cell r="G109">
            <v>0.11</v>
          </cell>
          <cell r="H109">
            <v>150</v>
          </cell>
          <cell r="I109">
            <v>18</v>
          </cell>
          <cell r="J109">
            <v>0</v>
          </cell>
          <cell r="M109">
            <v>3.6</v>
          </cell>
          <cell r="R109">
            <v>58.333333333333329</v>
          </cell>
          <cell r="S109">
            <v>58.333333333333329</v>
          </cell>
          <cell r="T109">
            <v>0</v>
          </cell>
          <cell r="U109">
            <v>0</v>
          </cell>
          <cell r="V109">
            <v>0</v>
          </cell>
          <cell r="W109" t="str">
            <v>новинка/ вместо 0,13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30290.704000000002</v>
          </cell>
        </row>
        <row r="8">
          <cell r="A8" t="str">
            <v>ПОКОМ Логистический Партнер</v>
          </cell>
          <cell r="D8">
            <v>30290.704000000002</v>
          </cell>
        </row>
        <row r="9">
          <cell r="A9" t="str">
            <v>Вязанка Логистический Партнер(Кг)</v>
          </cell>
          <cell r="D9">
            <v>3490.2339999999999</v>
          </cell>
        </row>
        <row r="10">
          <cell r="A10" t="str">
            <v>005  Колбаса Докторская ГОСТ, Вязанка вектор,ВЕС. ПОКОМ</v>
          </cell>
          <cell r="D10">
            <v>699.53399999999999</v>
          </cell>
        </row>
        <row r="11">
          <cell r="A11" t="str">
            <v>016  Сосиски Вязанка Молочные, Вязанка вискофан  ВЕС.ПОКОМ</v>
          </cell>
          <cell r="D11">
            <v>285.3</v>
          </cell>
        </row>
        <row r="12">
          <cell r="A12" t="str">
            <v>017  Сосиски Вязанка Сливочные, Вязанка амицел ВЕС.ПОКОМ</v>
          </cell>
          <cell r="D12">
            <v>317.55</v>
          </cell>
        </row>
        <row r="13">
          <cell r="A13" t="str">
            <v>018  Сосиски Рубленые, Вязанка вискофан  ВЕС.ПОКОМ</v>
          </cell>
          <cell r="D13">
            <v>237.55</v>
          </cell>
        </row>
        <row r="14">
          <cell r="A14" t="str">
            <v>312  Ветчина Филейская ТМ Вязанка ТС Столичная ВЕС  ПОКОМ</v>
          </cell>
          <cell r="D14">
            <v>409.95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485.78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347.78</v>
          </cell>
        </row>
        <row r="17">
          <cell r="A17" t="str">
            <v>363 Сардельки Филейские Вязанка ТМ Вязанка в обол NDX  ПОКОМ</v>
          </cell>
          <cell r="D17">
            <v>151.1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458.34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84.75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12.6</v>
          </cell>
        </row>
        <row r="21">
          <cell r="A21" t="str">
            <v>Вязанка Логистический Партнер(Шт)</v>
          </cell>
          <cell r="D21">
            <v>982</v>
          </cell>
        </row>
        <row r="22">
          <cell r="A22" t="str">
            <v>022  Колбаса Вязанка со шпиком, вектор 0,5кг, ПОКОМ</v>
          </cell>
          <cell r="D22">
            <v>46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212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239</v>
          </cell>
        </row>
        <row r="25">
          <cell r="A25" t="str">
            <v>339  Колбаса вареная Филейская ТМ Вязанка ТС Классическая, 0,40 кг.  ПОКОМ</v>
          </cell>
          <cell r="D25">
            <v>49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172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30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75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109</v>
          </cell>
        </row>
        <row r="31">
          <cell r="A31" t="str">
            <v>396 Сардельки «Филейские» Фикс.вес 0,4 NDX мгс ТМ «Вязанка»</v>
          </cell>
          <cell r="D31">
            <v>48</v>
          </cell>
        </row>
        <row r="32">
          <cell r="A32" t="str">
            <v>Логистический Партнер кг</v>
          </cell>
          <cell r="D32">
            <v>13861.27</v>
          </cell>
        </row>
        <row r="33">
          <cell r="A33" t="str">
            <v>200  Ветчина Дугушка ТМ Стародворье, вектор в/у    ПОКОМ</v>
          </cell>
          <cell r="D33">
            <v>486.76499999999999</v>
          </cell>
        </row>
        <row r="34">
          <cell r="A34" t="str">
            <v>201  Ветчина Нежная ТМ Особый рецепт, (2,5кг), ПОКОМ</v>
          </cell>
          <cell r="D34">
            <v>1702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42.7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856.78</v>
          </cell>
        </row>
        <row r="37">
          <cell r="A37" t="str">
            <v>219  Колбаса Докторская Особая ТМ Особый рецепт, ВЕС  ПОКОМ</v>
          </cell>
          <cell r="D37">
            <v>2518.35</v>
          </cell>
        </row>
        <row r="38">
          <cell r="A38" t="str">
            <v>225  Колбаса Дугушка со шпиком, ВЕС, ТМ Стародворье   ПОКОМ</v>
          </cell>
          <cell r="D38">
            <v>201.19</v>
          </cell>
        </row>
        <row r="39">
          <cell r="A39" t="str">
            <v>229  Колбаса Молочная Дугушка, в/у, ВЕС, ТМ Стародворье   ПОКОМ</v>
          </cell>
          <cell r="D39">
            <v>670.18</v>
          </cell>
        </row>
        <row r="40">
          <cell r="A40" t="str">
            <v>230  Колбаса Молочная Особая ТМ Особый рецепт, п/а, ВЕС. ПОКОМ</v>
          </cell>
          <cell r="D40">
            <v>1867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1290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345.43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361.4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339.68099999999998</v>
          </cell>
        </row>
        <row r="45">
          <cell r="A45" t="str">
            <v>243  Колбаса Сервелат Зернистый, ВЕС.  ПОКОМ</v>
          </cell>
          <cell r="D45">
            <v>66.05</v>
          </cell>
        </row>
        <row r="46">
          <cell r="A46" t="str">
            <v>244  Колбаса Сервелат Кремлевский, ВЕС. ПОКОМ</v>
          </cell>
          <cell r="D46">
            <v>87.95</v>
          </cell>
        </row>
        <row r="47">
          <cell r="A47" t="str">
            <v>247  Сардельки Нежные, ВЕС.  ПОКОМ</v>
          </cell>
          <cell r="D47">
            <v>184.5</v>
          </cell>
        </row>
        <row r="48">
          <cell r="A48" t="str">
            <v>248  Сардельки Сочные ТМ Особый рецепт,   ПОКОМ</v>
          </cell>
          <cell r="D48">
            <v>192.5</v>
          </cell>
        </row>
        <row r="49">
          <cell r="A49" t="str">
            <v>250  Сардельки стародворские с говядиной в обол. NDX, ВЕС. ПОКОМ</v>
          </cell>
          <cell r="D49">
            <v>324.10000000000002</v>
          </cell>
        </row>
        <row r="50">
          <cell r="A50" t="str">
            <v>251  Сосиски Баварские, ВЕС.  ПОКОМ</v>
          </cell>
          <cell r="D50">
            <v>64.7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794.9</v>
          </cell>
        </row>
        <row r="52">
          <cell r="A52" t="str">
            <v>256  Сосиски Молочные для завтрака, п/а МГС, ВЕС, ТМ Стародворье ПОКОМ</v>
          </cell>
          <cell r="D52">
            <v>1.3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115.5</v>
          </cell>
        </row>
        <row r="54">
          <cell r="A54" t="str">
            <v>259  Сосиски Сливочные Дугушка, ВЕС.   ПОКОМ</v>
          </cell>
          <cell r="D54">
            <v>11.8</v>
          </cell>
        </row>
        <row r="55">
          <cell r="A55" t="str">
            <v>263  Шпикачки Стародворские, ВЕС.  ПОКОМ</v>
          </cell>
          <cell r="D55">
            <v>24.7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53.1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62.5</v>
          </cell>
        </row>
        <row r="58">
          <cell r="A58" t="str">
            <v>283  Сосиски Сочинки, ВЕС, ТМ Стародворье ПОКОМ</v>
          </cell>
          <cell r="D58">
            <v>575.29999999999995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99.9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126.4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184.75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164.35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45.494</v>
          </cell>
        </row>
        <row r="64">
          <cell r="A64" t="str">
            <v>Логистический Партнер Шт</v>
          </cell>
          <cell r="D64">
            <v>5610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28</v>
          </cell>
        </row>
        <row r="66">
          <cell r="A66" t="str">
            <v>059  Колбаса Докторская по-стародворски  0.5 кг, ПОКОМ</v>
          </cell>
          <cell r="D66">
            <v>1</v>
          </cell>
        </row>
        <row r="67">
          <cell r="A67" t="str">
            <v>062  Колбаса Кракушка пряная с сальцем, 0.3кг в/у п/к, БАВАРУШКА ПОКОМ</v>
          </cell>
          <cell r="D67">
            <v>56</v>
          </cell>
        </row>
        <row r="68">
          <cell r="A68" t="str">
            <v>064  Колбаса Молочная Дугушка, вектор 0,4 кг, ТМ Стародворье  ПОКОМ</v>
          </cell>
          <cell r="D68">
            <v>43</v>
          </cell>
        </row>
        <row r="69">
          <cell r="A69" t="str">
            <v>079  Колбаса Сервелат Кремлевский,  0.35 кг, ПОКОМ</v>
          </cell>
          <cell r="D69">
            <v>74</v>
          </cell>
        </row>
        <row r="70">
          <cell r="A70" t="str">
            <v>083  Колбаса Швейцарская 0,17 кг., ШТ., сырокопченая   ПОКОМ</v>
          </cell>
          <cell r="D70">
            <v>99</v>
          </cell>
        </row>
        <row r="71">
          <cell r="A71" t="str">
            <v>091  Сардельки Баварские, МГС 0.38кг, ТМ Стародворье  ПОКОМ</v>
          </cell>
          <cell r="D71">
            <v>1</v>
          </cell>
        </row>
        <row r="72">
          <cell r="A72" t="str">
            <v>096  Сосиски Баварские,  0.42кг,ПОКОМ</v>
          </cell>
          <cell r="D72">
            <v>19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114  Сосиски Филейбургские с филе сочного окорока, 0,55 кг, БАВАРУШКА ПОКОМ</v>
          </cell>
          <cell r="D74">
            <v>1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39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37</v>
          </cell>
        </row>
        <row r="77">
          <cell r="A77" t="str">
            <v>272  Колбаса Сервелат Филедворский, фиброуз, в/у 0,35 кг срез,  ПОКОМ</v>
          </cell>
          <cell r="D77">
            <v>78</v>
          </cell>
        </row>
        <row r="78">
          <cell r="A78" t="str">
            <v>273  Сосиски Сочинки с сочной грудинкой, МГС 0.4кг,   ПОКОМ</v>
          </cell>
          <cell r="D78">
            <v>567</v>
          </cell>
        </row>
        <row r="79">
          <cell r="A79" t="str">
            <v>296  Колбаса Мясорубская с рубленой грудинкой 0,35кг срез ТМ Стародворье  ПОКОМ</v>
          </cell>
          <cell r="D79">
            <v>109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508</v>
          </cell>
        </row>
        <row r="81">
          <cell r="A81" t="str">
            <v>302  Сосиски Сочинки по-баварски,  0.4кг, ТМ Стародворье  ПОКОМ</v>
          </cell>
          <cell r="D81">
            <v>586</v>
          </cell>
        </row>
        <row r="82">
          <cell r="A82" t="str">
            <v>309  Сосиски Сочинки с сыром 0,4 кг ТМ Стародворье  ПОКОМ</v>
          </cell>
          <cell r="D82">
            <v>184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713</v>
          </cell>
        </row>
        <row r="84">
          <cell r="A84" t="str">
            <v>325 Колбаса Сервелат Мясорубский ТМ Стародворье с мелкорубленным окороком 0,35 кг  ПОКОМ</v>
          </cell>
          <cell r="D84">
            <v>235</v>
          </cell>
        </row>
        <row r="85">
          <cell r="A85" t="str">
            <v>341 Колбаса вареная Филейбургская с филе сочного окорока ТМ Баварушка ТС Бавар  вектор 0,4кг ПОКОМ</v>
          </cell>
          <cell r="D85">
            <v>1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</v>
          </cell>
        </row>
        <row r="87">
          <cell r="A87" t="str">
            <v>352  Сардельки Сочинки с сыром 0,4 кг ТМ Стародворье   ПОКОМ</v>
          </cell>
          <cell r="D87">
            <v>76</v>
          </cell>
        </row>
        <row r="88">
          <cell r="A88" t="str">
            <v>361 Колбаса Салями Филейбургская зернистая ТМ Баварушка в оболочке  в вак 0.28кг ПОКОМ</v>
          </cell>
          <cell r="D88">
            <v>107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D89">
            <v>113</v>
          </cell>
        </row>
        <row r="90">
          <cell r="A90" t="str">
            <v>371  Сосиски Сочинки Молочные 0,4 кг ТМ Стародворье  ПОКОМ</v>
          </cell>
          <cell r="D90">
            <v>389</v>
          </cell>
        </row>
        <row r="91">
          <cell r="A91" t="str">
            <v>372  Сосиски Сочинки Сливочные 0,4 кг ТМ Стародворье  ПОКОМ</v>
          </cell>
          <cell r="D91">
            <v>309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89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21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48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35</v>
          </cell>
        </row>
        <row r="96">
          <cell r="A96" t="str">
            <v>395 Ветчины «Дугушка» Фикс.вес 0,6 П/а ТМ «Дугушка»  Поком</v>
          </cell>
          <cell r="D96">
            <v>12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60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8</v>
          </cell>
        </row>
        <row r="99">
          <cell r="A99" t="str">
            <v>451 Сосиски «Баварские» Фикс.вес 0,35 П/а ТМ «Стародворье»  Поком</v>
          </cell>
          <cell r="D99">
            <v>2</v>
          </cell>
        </row>
        <row r="100">
          <cell r="A100" t="str">
            <v>471 Колбаса Балыкбургская ТМ Баварушка с мраморным балыком и нотками кориандра 0,06кг нарезка  Поком</v>
          </cell>
          <cell r="D100">
            <v>306</v>
          </cell>
        </row>
        <row r="101">
          <cell r="A101" t="str">
            <v>472 Колбаса Филейбургская ТМ Баварушка с ароматными пряностями в в/у 0,06 кг нарезка.  Поком</v>
          </cell>
          <cell r="D101">
            <v>304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D102">
            <v>311</v>
          </cell>
        </row>
        <row r="103">
          <cell r="A103" t="str">
            <v>474 Колбаса Филейбургская ТМ Баварушка с филе сочного окорока в оболочке черева 0,11 кг.  Поком</v>
          </cell>
          <cell r="D103">
            <v>39</v>
          </cell>
        </row>
        <row r="104">
          <cell r="A104" t="str">
            <v>ПОКОМ Логистический Партнер Заморозка</v>
          </cell>
          <cell r="D104">
            <v>6347.2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18</v>
          </cell>
        </row>
        <row r="106">
          <cell r="A106" t="str">
            <v>Готовые чебупели острые с мясом Горячая штучка 0,3 кг зам  ПОКОМ</v>
          </cell>
          <cell r="D106">
            <v>150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142</v>
          </cell>
        </row>
        <row r="108">
          <cell r="A108" t="str">
            <v>Готовые чебупели с мясом ТМ Горячая штучка Без свинины 0,3 кг  ПОКОМ</v>
          </cell>
          <cell r="D108">
            <v>50</v>
          </cell>
        </row>
        <row r="109">
          <cell r="A109" t="str">
            <v>Готовые чебупели сочные с мясом ТМ Горячая штучка  0,3кг зам  ПОКОМ</v>
          </cell>
          <cell r="D109">
            <v>163</v>
          </cell>
        </row>
        <row r="110">
          <cell r="A110" t="str">
            <v>Готовые чебуреки с мясом ТМ Горячая штучка 0,09 кг флоу-пак ПОКОМ</v>
          </cell>
          <cell r="D110">
            <v>139</v>
          </cell>
        </row>
        <row r="111">
          <cell r="A111" t="str">
            <v>Жар-боллы с курочкой и сыром. Кулинарные изделия рубленые в тесте куриные жареные  ПОКОМ</v>
          </cell>
          <cell r="D111">
            <v>20.100000000000001</v>
          </cell>
        </row>
        <row r="112">
          <cell r="A112" t="str">
            <v>Жар-ладушки с клубникой и вишней ТМ Зареченские ТС Зареченские продукты.  Поком</v>
          </cell>
          <cell r="D112">
            <v>11.3</v>
          </cell>
        </row>
        <row r="113">
          <cell r="A113" t="str">
            <v>Жар-ладушки с мясом ТМ Зареченские ТС Зареченские продукты.  Поком</v>
          </cell>
          <cell r="D113">
            <v>709</v>
          </cell>
        </row>
        <row r="114">
          <cell r="A114" t="str">
            <v>Жар-ладушки с яблоком и грушей. Изделия хлебобулочные жареные с начинкой зам  ПОКОМ</v>
          </cell>
          <cell r="D114">
            <v>15.3</v>
          </cell>
        </row>
        <row r="115">
          <cell r="A115" t="str">
            <v>Жар-мени с картофелем и сочной грудинкой. ВЕС  ПОКОМ</v>
          </cell>
          <cell r="D115">
            <v>71.5</v>
          </cell>
        </row>
        <row r="116">
          <cell r="A116" t="str">
            <v>Круггетсы с сырным соусом ТМ Горячая штучка 0,25 кг зам  ПОКОМ</v>
          </cell>
          <cell r="D116">
            <v>196</v>
          </cell>
        </row>
        <row r="117">
          <cell r="A117" t="str">
            <v>Круггетсы сочные ТМ Горячая штучка ТС Круггетсы 0,25 кг зам  ПОКОМ</v>
          </cell>
          <cell r="D117">
            <v>123</v>
          </cell>
        </row>
        <row r="118">
          <cell r="A118" t="str">
            <v>Мини-сосиски в тесте "Фрайпики" 3,7кг ВЕС, ТМ Зареченские  ПОКОМ</v>
          </cell>
          <cell r="D118">
            <v>40.700000000000003</v>
          </cell>
        </row>
        <row r="119">
          <cell r="A119" t="str">
            <v>Мини-сосиски в тесте Фрайпики 1,8кг ВЕС ТМ Зареченские  Поком</v>
          </cell>
          <cell r="D119">
            <v>14.4</v>
          </cell>
        </row>
        <row r="120">
          <cell r="A120" t="str">
            <v>Наггетсы из печи 0,25кг ТМ Вязанка ТС Няняггетсы Сливушки замор.  ПОКОМ</v>
          </cell>
          <cell r="D120">
            <v>165</v>
          </cell>
        </row>
        <row r="121">
          <cell r="A121" t="str">
            <v>Наггетсы Нагетосы Сочная курочка в хруст панир со сметаной и зеленью ТМ Горячая штучка 0,25 ПОКОМ</v>
          </cell>
          <cell r="D121">
            <v>96</v>
          </cell>
        </row>
        <row r="122">
          <cell r="A122" t="str">
            <v>Наггетсы Нагетосы Сочная курочка со сладкой паприкой ТМ Горячая штучка ф/в 0,25 кг  ПОКОМ</v>
          </cell>
          <cell r="D122">
            <v>11</v>
          </cell>
        </row>
        <row r="123">
          <cell r="A123" t="str">
            <v>Наггетсы Нагетосы Сочная курочка ТМ Горячая штучка 0,25 кг зам  ПОКОМ</v>
          </cell>
          <cell r="D123">
            <v>285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D124">
            <v>213</v>
          </cell>
        </row>
        <row r="125">
          <cell r="A125" t="str">
            <v>Наггетсы с куриным филе и сыром ТМ Вязанка ТС Из печи Сливушки 0,25 кг.  Поком</v>
          </cell>
          <cell r="D125">
            <v>13</v>
          </cell>
        </row>
        <row r="126">
          <cell r="A126" t="str">
            <v>Наггетсы хрустящие п/ф ВЕС ПОКОМ</v>
          </cell>
          <cell r="D126">
            <v>12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79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7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59</v>
          </cell>
        </row>
        <row r="130">
          <cell r="A130" t="str">
            <v>Пельмени Grandmeni с говядиной ТМ Горячая штучка флоупак сфера 0,75 кг. ПОКОМ</v>
          </cell>
          <cell r="D130">
            <v>29</v>
          </cell>
        </row>
        <row r="131">
          <cell r="A131" t="str">
            <v>Пельмени Grandmeni со сливочным маслом Горячая штучка 0,75 кг ПОКОМ</v>
          </cell>
          <cell r="D131">
            <v>35</v>
          </cell>
        </row>
        <row r="132">
          <cell r="A132" t="str">
            <v>Пельмени Бигбули #МЕГАВКУСИЩЕ с сочной грудинкой ТМ Горячая шту БУЛЬМЕНИ ТС Бигбули  сфера 0,9 ПОКОМ</v>
          </cell>
          <cell r="D132">
            <v>59</v>
          </cell>
        </row>
        <row r="133">
          <cell r="A133" t="str">
            <v>Пельмени Бигбули #МЕГАВКУСИЩЕ с сочной грудинкой ТМ Горячая штучка ТС Бигбули  сфера 0,43  ПОКОМ</v>
          </cell>
          <cell r="D133">
            <v>37</v>
          </cell>
        </row>
        <row r="134">
          <cell r="A134" t="str">
            <v>Пельмени Бигбули с мясом, Горячая штучка 0,9кг  ПОКОМ</v>
          </cell>
          <cell r="D134">
            <v>177</v>
          </cell>
        </row>
        <row r="135">
          <cell r="A135" t="str">
            <v>Пельмени Бигбули с мясом, Горячая штучка сфера 0,43 кг  ПОКОМ</v>
          </cell>
          <cell r="D135">
            <v>18</v>
          </cell>
        </row>
        <row r="136">
          <cell r="A136" t="str">
            <v>Пельмени Бигбули со слив.маслом 0,9 кг   Поком</v>
          </cell>
          <cell r="D136">
            <v>163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23</v>
          </cell>
        </row>
        <row r="138">
          <cell r="A138" t="str">
            <v>Пельмени Бульмени с говядиной и свининой Горячая шт. 0,9 кг  ПОКОМ</v>
          </cell>
          <cell r="D138">
            <v>241</v>
          </cell>
        </row>
        <row r="139">
          <cell r="A139" t="str">
            <v>Пельмени Бульмени с говядиной и свининой Горячая штучка 0,43  ПОКОМ</v>
          </cell>
          <cell r="D139">
            <v>51</v>
          </cell>
        </row>
        <row r="140">
          <cell r="A140" t="str">
            <v>Пельмени Бульмени с говядиной и свининой Наваристые Горячая штучка ВЕС  ПОКОМ</v>
          </cell>
          <cell r="D140">
            <v>380</v>
          </cell>
        </row>
        <row r="141">
          <cell r="A141" t="str">
            <v>Пельмени Бульмени со сливочным маслом Горячая штучка 0,9 кг  ПОКОМ</v>
          </cell>
          <cell r="D141">
            <v>274</v>
          </cell>
        </row>
        <row r="142">
          <cell r="A142" t="str">
            <v>Пельмени Бульмени со сливочным маслом ТМ Горячая шт. 0,43 кг  ПОКОМ</v>
          </cell>
          <cell r="D142">
            <v>31</v>
          </cell>
        </row>
        <row r="143">
          <cell r="A143" t="str">
            <v>Пельмени Мясорубские с рубленой грудинкой ТМ Стародворье фоу-пак классическая форма 0,7 кг.  Поком</v>
          </cell>
          <cell r="D143">
            <v>8</v>
          </cell>
        </row>
        <row r="144">
          <cell r="A144" t="str">
            <v>Пельмени Мясорубские ТМ Стародворье фоу-пак равиоли 0,7 кг.  Поком</v>
          </cell>
          <cell r="D144">
            <v>86</v>
          </cell>
        </row>
        <row r="145">
          <cell r="A145" t="str">
            <v>Пельмени отборные  с говядиной и свининой 0,43кг ушко  Поком</v>
          </cell>
          <cell r="D145">
            <v>17</v>
          </cell>
        </row>
        <row r="146">
          <cell r="A146" t="str">
            <v>Пельмени Отборные из свинины и говядины 0,9 кг ТМ Стародворье ТС Медвежье ушко  ПОКОМ</v>
          </cell>
          <cell r="D146">
            <v>89</v>
          </cell>
        </row>
        <row r="147">
          <cell r="A147" t="str">
            <v>Пельмени отборные с говядиной 0,43кг Поком</v>
          </cell>
          <cell r="D147">
            <v>12</v>
          </cell>
        </row>
        <row r="148">
          <cell r="A148" t="str">
            <v>Пельмени Отборные с говядиной 0,9 кг НОВА ТМ Стародворье ТС Медвежье ушко  ПОКОМ</v>
          </cell>
          <cell r="D148">
            <v>67</v>
          </cell>
        </row>
        <row r="149">
          <cell r="A149" t="str">
            <v>Пельмени С говядиной и свининой, ВЕС, ТМ Славница сфера пуговки  ПОКОМ</v>
          </cell>
          <cell r="D149">
            <v>160</v>
          </cell>
        </row>
        <row r="150">
          <cell r="A150" t="str">
            <v>Пельмени Со свининой и говядиной ТМ Особый рецепт Любимая ложка 1,0 кг  ПОКОМ</v>
          </cell>
          <cell r="D150">
            <v>4</v>
          </cell>
        </row>
        <row r="151">
          <cell r="A151" t="str">
            <v>Пельмени Сочные стародв. сфера 0,43кг  Поком</v>
          </cell>
          <cell r="D151">
            <v>10</v>
          </cell>
        </row>
        <row r="152">
          <cell r="A152" t="str">
            <v>Пельмени Сочные сфера 0,9 кг ТМ Стародворье ПОКОМ</v>
          </cell>
          <cell r="D152">
            <v>38</v>
          </cell>
        </row>
        <row r="153">
          <cell r="A153" t="str">
            <v>Хотстеры ТМ Горячая штучка ТС Хотстеры 0,25 кг зам  ПОКОМ</v>
          </cell>
          <cell r="D153">
            <v>169</v>
          </cell>
        </row>
        <row r="154">
          <cell r="A154" t="str">
            <v>Хрустящие крылышки острые к пиву ТМ Горячая штучка 0,3кг зам  ПОКОМ</v>
          </cell>
          <cell r="D154">
            <v>65</v>
          </cell>
        </row>
        <row r="155">
          <cell r="A155" t="str">
            <v>Хрустящие крылышки ТМ Горячая штучка 0,3 кг зам  ПОКОМ</v>
          </cell>
          <cell r="D155">
            <v>62</v>
          </cell>
        </row>
        <row r="156">
          <cell r="A156" t="str">
            <v>Хрустящие крылышки ТМ Зареченские ТС Зареченские продукты.   Поком</v>
          </cell>
          <cell r="D156">
            <v>11.4</v>
          </cell>
        </row>
        <row r="157">
          <cell r="A157" t="str">
            <v>Чебупай сочное яблоко ТМ Горячая штучка ТС Чебупай 0,2 кг УВС.  зам  ПОКОМ</v>
          </cell>
          <cell r="D157">
            <v>69</v>
          </cell>
        </row>
        <row r="158">
          <cell r="A158" t="str">
            <v>Чебупай спелая вишня ТМ Горячая штучка ТС Чебупай 0,2 кг УВС. зам  ПОКОМ</v>
          </cell>
          <cell r="D158">
            <v>57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D159">
            <v>14</v>
          </cell>
        </row>
        <row r="160">
          <cell r="A160" t="str">
            <v>Чебупицца курочка по-итальянски Горячая штучка 0,25 кг зам  ПОКОМ</v>
          </cell>
          <cell r="D160">
            <v>149</v>
          </cell>
        </row>
        <row r="161">
          <cell r="A161" t="str">
            <v>Чебупицца Пепперони ТМ Горячая штучка ТС Чебупицца 0.25кг зам  ПОКОМ</v>
          </cell>
          <cell r="D161">
            <v>136</v>
          </cell>
        </row>
        <row r="162">
          <cell r="A162" t="str">
            <v>Чебуреки Мясные вес 2,7 кг ТМ Зареченские ТС Зареченские продукты   Поком</v>
          </cell>
          <cell r="D162">
            <v>22.5</v>
          </cell>
        </row>
        <row r="163">
          <cell r="A163" t="str">
            <v>Чебуреки сочные ТМ Зареченские ТС Зареченские продукты.  Поком</v>
          </cell>
          <cell r="D163">
            <v>248</v>
          </cell>
        </row>
        <row r="164">
          <cell r="A164" t="str">
            <v>Чебуречище горячая штучка 0,14кг Поком</v>
          </cell>
          <cell r="D164">
            <v>532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108  Сосиски С сыром,  0.42кг,ядрена копоть ПОКОМ</v>
          </cell>
          <cell r="B1">
            <v>40</v>
          </cell>
        </row>
        <row r="2">
          <cell r="A2" t="str">
            <v>320  Сосиски Сочинки с сочным окороком 0,4 кг ТМ Стародворье  ПОКОМ</v>
          </cell>
          <cell r="B2">
            <v>100</v>
          </cell>
        </row>
        <row r="3">
          <cell r="A3" t="str">
            <v>393 Ветчины Сливушка с индейкой Вязанка Фикс.вес 0,4 П/а Вязанка  Поком</v>
          </cell>
          <cell r="B3">
            <v>40</v>
          </cell>
        </row>
        <row r="4">
          <cell r="A4" t="str">
            <v>339  Колбаса вареная Филейская ТМ Вязанка ТС Классическая, 0,40 кг.  ПОКОМ</v>
          </cell>
          <cell r="B4">
            <v>40</v>
          </cell>
        </row>
        <row r="5">
          <cell r="A5" t="str">
            <v>055  Колбаса вареная Филейбургская, 0,45 кг, БАВАРУШКА ПОКОМ</v>
          </cell>
        </row>
        <row r="6">
          <cell r="A6" t="str">
            <v>395 Ветчины «Дугушка» Фикс.вес 0,6 П/а ТМ «Дугушка»  Поком</v>
          </cell>
          <cell r="B6">
            <v>40</v>
          </cell>
        </row>
        <row r="7">
          <cell r="A7" t="str">
            <v>225  Колбаса Дугушка со шпиком, ВЕС, ТМ Стародворье   ПОКОМ</v>
          </cell>
        </row>
        <row r="8">
          <cell r="A8" t="str">
            <v>029  Сосиски Венские, Вязанка NDX МГС, 0.5кг, ПОКОМ</v>
          </cell>
          <cell r="B8">
            <v>25</v>
          </cell>
        </row>
        <row r="9">
          <cell r="A9" t="str">
            <v>118  Колбаса Сервелат Филейбургский с филе сочного окорока, в/у 0,35 кг срез, БАВАРУШКА ПОКОМ</v>
          </cell>
          <cell r="B9">
            <v>30</v>
          </cell>
        </row>
        <row r="10">
          <cell r="A10" t="str">
            <v>351 Сосиски Филейбургские с грудкой ТМ Баварушка в оболо амицел в моди газовой среде 0,33 кг  Поком</v>
          </cell>
          <cell r="B10">
            <v>15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  <cell r="B11">
            <v>30</v>
          </cell>
        </row>
        <row r="12">
          <cell r="A12" t="str">
            <v>350 Сосиски Молокуши миникушай ТМ Вязанка в оболочке амицел в модифиц газовой среде 0,45 кг  Поком</v>
          </cell>
          <cell r="B12">
            <v>70</v>
          </cell>
        </row>
        <row r="13">
          <cell r="A13" t="str">
            <v>276  Колбаса Сливушка ТМ Вязанка в оболочке полиамид 0,45 кг  ПОКОМ</v>
          </cell>
          <cell r="B13">
            <v>50</v>
          </cell>
        </row>
        <row r="14">
          <cell r="A14" t="str">
            <v>398 Сосиски Молочные Дугушки Дугушка Весовые П/а мгс Дугушка  Поком</v>
          </cell>
          <cell r="B14">
            <v>30</v>
          </cell>
        </row>
        <row r="15">
          <cell r="A15" t="str">
            <v>346 Колбаса Сервелат Филейбургский с копченой грудинкой ТМ Баварушка в оболов/у 0,35 кг срез  ПОКОМ</v>
          </cell>
          <cell r="B15">
            <v>30</v>
          </cell>
        </row>
        <row r="16">
          <cell r="A16" t="str">
            <v>363 Сардельки Филейские Вязанка ТМ Вязанка в обол NDX  ПОКОМ</v>
          </cell>
        </row>
        <row r="17">
          <cell r="A17" t="str">
            <v>005  Колбаса Докторская ГОСТ, Вязанка вектор,ВЕС. ПОКОМ</v>
          </cell>
        </row>
        <row r="18">
          <cell r="A18" t="str">
            <v>367 Вареные колбасы Молокуша Вязанка Фикс.вес 0,45 п/а Вязанка  ПОКОМ</v>
          </cell>
        </row>
        <row r="19">
          <cell r="A19" t="str">
            <v>373 Ветчины «Филейская» Фикс.вес 0,45 Вектор ТМ «Вязанка»  Поком</v>
          </cell>
          <cell r="B19">
            <v>40</v>
          </cell>
        </row>
        <row r="20">
          <cell r="A20" t="str">
            <v>391 Вареные колбасы «Докторская ГОСТ» Фикс.вес 0,37 п/а ТМ «Вязанка»  Поком</v>
          </cell>
          <cell r="B20">
            <v>20</v>
          </cell>
        </row>
        <row r="21">
          <cell r="A21" t="str">
            <v>079  Колбаса Сервелат Кремлевский,  0.35 кг, ПОКОМ</v>
          </cell>
          <cell r="B21">
            <v>15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B22">
            <v>50</v>
          </cell>
        </row>
        <row r="23">
          <cell r="A23" t="str">
            <v>273  Сосиски Сочинки с сочной грудинкой, МГС 0.4кг,   ПОКОМ</v>
          </cell>
          <cell r="B23">
            <v>100</v>
          </cell>
        </row>
        <row r="24">
          <cell r="A24" t="str">
            <v>374  Сосиски Сочинки с сыром ф/в 0,3 кг п/а ТМ "Стародворье"  Поком</v>
          </cell>
          <cell r="B24">
            <v>50</v>
          </cell>
        </row>
        <row r="25">
          <cell r="A25" t="str">
            <v>100  Сосиски Баварушки, 0.6кг, БАВАРУШКА ПОКОМ</v>
          </cell>
          <cell r="B25">
            <v>50</v>
          </cell>
        </row>
        <row r="26">
          <cell r="A26" t="str">
            <v>319  Колбаса вареная Филейская ТМ Вязанка ТС Классическая, 0,45 кг. ПОКОМ</v>
          </cell>
          <cell r="B26">
            <v>15</v>
          </cell>
        </row>
        <row r="27">
          <cell r="A27" t="str">
            <v>392 Вареные колбасы «Докторская ГОСТ» Фикс.вес 0,6 Вектор ТМ «Дугушка»  Поком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>
            <v>30</v>
          </cell>
        </row>
        <row r="29">
          <cell r="A29" t="str">
            <v>043  Ветчина Нежная ТМ Особый рецепт, п/а, 0,4кг    ПОКОМ</v>
          </cell>
          <cell r="B29">
            <v>35</v>
          </cell>
        </row>
        <row r="30">
          <cell r="A30" t="str">
            <v>059  Колбаса Докторская по-стародворски  0.5 кг, ПОКОМ</v>
          </cell>
          <cell r="B30">
            <v>25</v>
          </cell>
        </row>
        <row r="31">
          <cell r="A31" t="str">
            <v>060  Колбаса Докторская стародворская  0,5 кг,ПОКОМ</v>
          </cell>
          <cell r="B31">
            <v>40</v>
          </cell>
        </row>
        <row r="32">
          <cell r="A32" t="str">
            <v>397 Сосиски Сливочные по-стародворски Бордо Фикс.вес 0,45 П/а мгс Стародворье  Поком</v>
          </cell>
          <cell r="B32">
            <v>20</v>
          </cell>
        </row>
        <row r="33">
          <cell r="A33" t="str">
            <v>047  Кол Баварская, белков.обол. в термоусад. пакете 0.17 кг, ТМ Стародворье  ПОКОМ</v>
          </cell>
        </row>
        <row r="34">
          <cell r="A34" t="str">
            <v>083  Колбаса Швейцарская 0,17 кг., ШТ., сырокопченая   ПОКОМ</v>
          </cell>
        </row>
        <row r="35">
          <cell r="A35" t="str">
            <v>064  Колбаса Молочная Дугушка, вектор 0,4 кг, ТМ Стародворье  ПОКОМ</v>
          </cell>
          <cell r="B35">
            <v>15</v>
          </cell>
        </row>
        <row r="36">
          <cell r="A36" t="str">
            <v>343 Колбаса Докторская оригинальная ТМ Особый рецепт в оболочке полиамид 0,4 кг.  ПОКОМ</v>
          </cell>
          <cell r="B36">
            <v>15</v>
          </cell>
        </row>
        <row r="37">
          <cell r="A37" t="str">
            <v>352  Сардельки Сочинки с сыром 0,4 кг ТМ Стародворье   ПОКОМ</v>
          </cell>
          <cell r="B37">
            <v>30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B38">
            <v>10</v>
          </cell>
        </row>
        <row r="39">
          <cell r="A39" t="str">
            <v>396 Сардельки «Филейские» Фикс.вес 0,4 NDX мгс ТМ «Вязанка»</v>
          </cell>
          <cell r="B39">
            <v>20</v>
          </cell>
        </row>
        <row r="40">
          <cell r="A40" t="str">
            <v>091  Сардельки Баварские, МГС 0.38кг, ТМ Стародворье  ПОКОМ</v>
          </cell>
          <cell r="B40">
            <v>15</v>
          </cell>
        </row>
        <row r="41">
          <cell r="A41" t="str">
            <v>296  Колбаса Мясорубская с рубленой грудинкой 0,35кг срез ТМ Стародворье  ПОКОМ</v>
          </cell>
        </row>
        <row r="42">
          <cell r="A42" t="str">
            <v>451 Сосиски «Баварские» Фикс.вес 0,35 П/а ТМ «Стародворье»  Поком</v>
          </cell>
          <cell r="B42">
            <v>10</v>
          </cell>
        </row>
        <row r="43">
          <cell r="A43" t="str">
            <v>344 Колбаса Салями Финская ТМ Стародворски колбасы ТС Вязанка в оболочке фиброуз в вак 0,35 кг ПОКОМ</v>
          </cell>
          <cell r="B43">
            <v>25</v>
          </cell>
        </row>
        <row r="44">
          <cell r="A44" t="str">
            <v>446 Сосиски Баварские с сыром 0,35 кг. ТМ Стародворье в оболочке айпил в модифи газовой среде  Поком</v>
          </cell>
        </row>
        <row r="45">
          <cell r="A45" t="str">
            <v>062  Колбаса Кракушка пряная с сальцем, 0.3кг в/у п/к, БАВАРУШКА ПОКОМ</v>
          </cell>
          <cell r="B45">
            <v>10</v>
          </cell>
        </row>
        <row r="46">
          <cell r="A46" t="str">
            <v>250  Сардельки стародворские с говядиной в обол. NDX, ВЕС. ПОКОМ</v>
          </cell>
        </row>
        <row r="47">
          <cell r="A47" t="str">
            <v>341 Колбаса вареная Филейбургская с филе сочного окорока ТМ Баварушка ТС Бавар  вектор 0,4кг ПОКОМ</v>
          </cell>
          <cell r="B47">
            <v>15</v>
          </cell>
        </row>
        <row r="48">
          <cell r="A48" t="str">
            <v>394 Ветчина Сочинка с сочным окороком ТМ Стародворье полиамид ф/в 0,35 кг  Поком</v>
          </cell>
          <cell r="B48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P003906</v>
          </cell>
          <cell r="D2">
            <v>4301060371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P003906</v>
          </cell>
          <cell r="D3">
            <v>4301060371</v>
          </cell>
          <cell r="E3">
            <v>4680115881532</v>
          </cell>
          <cell r="F3" t="str">
            <v>Сардельки «Филейские» Весовые н/о мгс ТМ «Вязанка»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P003906</v>
          </cell>
          <cell r="D4">
            <v>4301060371</v>
          </cell>
          <cell r="E4">
            <v>4680115881532</v>
          </cell>
          <cell r="F4" t="str">
            <v>Сардельки «Филейские» Весовые н/о мгс ТМ «Вязанка»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P003906</v>
          </cell>
          <cell r="D5">
            <v>4301060371</v>
          </cell>
          <cell r="E5">
            <v>4680115881532</v>
          </cell>
          <cell r="F5" t="str">
            <v>Сардельки «Филейские» Весовые н/о мгс ТМ «Вязанка»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P003906</v>
          </cell>
          <cell r="D6">
            <v>4301060371</v>
          </cell>
          <cell r="E6">
            <v>4680115881532</v>
          </cell>
          <cell r="F6" t="str">
            <v>Сардельки «Филейские» Весовые н/о мгс ТМ «Вязанка»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P003906</v>
          </cell>
          <cell r="D7">
            <v>4301060371</v>
          </cell>
          <cell r="E7">
            <v>4680115881532</v>
          </cell>
          <cell r="F7" t="str">
            <v>Сардельки «Филейские» Весовые н/о мгс ТМ «Вязанка»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P003906</v>
          </cell>
          <cell r="D8">
            <v>4301060371</v>
          </cell>
          <cell r="E8">
            <v>4680115881532</v>
          </cell>
          <cell r="F8" t="str">
            <v>Сардельки «Филейские» Весовые н/о мгс ТМ «Вязанка»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Н/О (Бордо), кг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Сардельки Нежные ТМ Стародворье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САРДЕЛИ НЕЖНЫЕ 1,0 СТАРОДВОРЬЕ</v>
          </cell>
          <cell r="B15" t="str">
            <v>SU001051</v>
          </cell>
          <cell r="C15" t="str">
            <v>P002061</v>
          </cell>
          <cell r="D15">
            <v>4301060326</v>
          </cell>
          <cell r="E15">
            <v>4607091380880</v>
          </cell>
          <cell r="F15" t="str">
            <v>Сардельки Нежные Бордо Весовые н/о мгс Стародворье</v>
          </cell>
          <cell r="H15">
            <v>30</v>
          </cell>
        </row>
        <row r="16">
          <cell r="A16" t="str">
            <v>247  Сардельки Нежные, ВЕС.  ПОКОМ, кг</v>
          </cell>
          <cell r="B16" t="str">
            <v>SU001051</v>
          </cell>
          <cell r="C16" t="str">
            <v>P002061</v>
          </cell>
          <cell r="D16">
            <v>4301060326</v>
          </cell>
          <cell r="E16">
            <v>4607091380880</v>
          </cell>
          <cell r="F16" t="str">
            <v>Сардельки Нежные Бордо Весовые н/о мгс Стародворье</v>
          </cell>
          <cell r="H16">
            <v>30</v>
          </cell>
        </row>
        <row r="17">
          <cell r="A17" t="str">
            <v>247  Сардельки Нежные, ВЕС.  ПОКОМ</v>
          </cell>
          <cell r="B17" t="str">
            <v>SU001051</v>
          </cell>
          <cell r="C17" t="str">
            <v>P002061</v>
          </cell>
          <cell r="D17">
            <v>4301060326</v>
          </cell>
          <cell r="E17">
            <v>4607091380880</v>
          </cell>
          <cell r="F17" t="str">
            <v>Сардельки Нежные Бордо Весовые н/о мгс Стародворье</v>
          </cell>
          <cell r="H17">
            <v>30</v>
          </cell>
        </row>
        <row r="18">
          <cell r="A18" t="str">
            <v>Сардельки Шпикачки Бордо Весовые NDX мгс Стародворье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Шпикачки Стародворские, ВЕС.  ПОКОМ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(Бордо), кг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Стародворские, БОРДР ВЕС.  ПОКОМ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Шпикачкм Стародворские н/о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Шпикачки Стародворские н/о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Шпикачки Стародворские н!о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шпикачки Стародворские н!о</v>
          </cell>
          <cell r="B26" t="str">
            <v>SU001430</v>
          </cell>
          <cell r="C26" t="str">
            <v>P002036</v>
          </cell>
          <cell r="D26">
            <v>4301060325</v>
          </cell>
          <cell r="E26">
            <v>4607091380897</v>
          </cell>
          <cell r="F26" t="str">
            <v>Сардельки Шпикачки Бордо Весовые NDX мгс Стародворье</v>
          </cell>
          <cell r="H26">
            <v>30</v>
          </cell>
        </row>
        <row r="27">
          <cell r="A27" t="str">
            <v>Шпикачки Стародворские нlо</v>
          </cell>
          <cell r="B27" t="str">
            <v>SU001430</v>
          </cell>
          <cell r="C27" t="str">
            <v>P002036</v>
          </cell>
          <cell r="D27">
            <v>4301060325</v>
          </cell>
          <cell r="E27">
            <v>4607091380897</v>
          </cell>
          <cell r="F27" t="str">
            <v>Сардельки Шпикачки Бордо Весовые NDX мгс Стародворье</v>
          </cell>
          <cell r="H27">
            <v>30</v>
          </cell>
        </row>
        <row r="28">
          <cell r="A28" t="str">
            <v>Шпикачки Стародворские нГо</v>
          </cell>
          <cell r="B28" t="str">
            <v>SU001430</v>
          </cell>
          <cell r="C28" t="str">
            <v>P002036</v>
          </cell>
          <cell r="D28">
            <v>4301060325</v>
          </cell>
          <cell r="E28">
            <v>4607091380897</v>
          </cell>
          <cell r="F28" t="str">
            <v>Сардельки Шпикачки Бордо Весовые NDX мгс Стародворье</v>
          </cell>
          <cell r="H28">
            <v>30</v>
          </cell>
        </row>
        <row r="29">
          <cell r="A29" t="str">
            <v>Шпикачки ВЕС. ПАКОМ</v>
          </cell>
          <cell r="B29" t="str">
            <v>SU001430</v>
          </cell>
          <cell r="C29" t="str">
            <v>P002036</v>
          </cell>
          <cell r="D29">
            <v>4301060325</v>
          </cell>
          <cell r="E29">
            <v>4607091380897</v>
          </cell>
          <cell r="F29" t="str">
            <v>Сардельки Шпикачки Бордо Весовые NDX мгс Стародворье</v>
          </cell>
          <cell r="H29">
            <v>30</v>
          </cell>
        </row>
        <row r="30">
          <cell r="A30" t="str">
            <v>263  Шпикачки Стародворские, ВЕС.  ПОКОМ, кг</v>
          </cell>
          <cell r="B30" t="str">
            <v>SU001430</v>
          </cell>
          <cell r="C30" t="str">
            <v>P002036</v>
          </cell>
          <cell r="D30">
            <v>4301060325</v>
          </cell>
          <cell r="E30">
            <v>4607091380897</v>
          </cell>
          <cell r="F30" t="str">
            <v>Сардельки Шпикачки Бордо Весовые NDX мгс Стародворье</v>
          </cell>
          <cell r="H30">
            <v>30</v>
          </cell>
        </row>
        <row r="31">
          <cell r="A31" t="str">
            <v>263  Шпикачки Стародворские, ВЕС.  ПОКОМ</v>
          </cell>
          <cell r="B31" t="str">
            <v>SU001430</v>
          </cell>
          <cell r="C31" t="str">
            <v>P002036</v>
          </cell>
          <cell r="D31">
            <v>4301060325</v>
          </cell>
          <cell r="E31">
            <v>4607091380897</v>
          </cell>
          <cell r="F31" t="str">
            <v>Сардельки Шпикачки Бордо Весовые NDX мгс Стародворье</v>
          </cell>
          <cell r="H31">
            <v>30</v>
          </cell>
        </row>
        <row r="32">
          <cell r="A32" t="str">
            <v>416 Вареные колбасы Докторская стародворская Золоченная в печи Весовые ц/о в/у Стародворье  Поком</v>
          </cell>
          <cell r="B32" t="str">
            <v>SU002203</v>
          </cell>
          <cell r="C32" t="str">
            <v>P002568</v>
          </cell>
          <cell r="D32">
            <v>4301011338</v>
          </cell>
          <cell r="E32">
            <v>4607091381405</v>
          </cell>
          <cell r="F32" t="str">
            <v>Вареные колбасы Докторская стародворская Золоченная в печи Весовые ц/о в/у Стародворье</v>
          </cell>
          <cell r="H32">
            <v>35</v>
          </cell>
        </row>
        <row r="33">
          <cell r="A33" t="str">
            <v>Вареные колбасы Докторская Стародворская Золоченная в печи Весовые ц/о Стародворье</v>
          </cell>
          <cell r="B33" t="str">
            <v>SU002203</v>
          </cell>
          <cell r="C33" t="str">
            <v>P002568</v>
          </cell>
          <cell r="D33">
            <v>4301011338</v>
          </cell>
          <cell r="E33">
            <v>4607091381405</v>
          </cell>
          <cell r="F33" t="str">
            <v>Вареные колбасы Докторская стародворская Золоченная в печи Весовые ц/о в/у Стародворье</v>
          </cell>
          <cell r="H33">
            <v>35</v>
          </cell>
        </row>
        <row r="34">
          <cell r="A34" t="str">
            <v>Сосиски Ганноверские Бордо Фикс.вес 0,6 П/а мгс Баварушка</v>
          </cell>
          <cell r="B34" t="str">
            <v>SU001341</v>
          </cell>
          <cell r="C34" t="str">
            <v>P002204</v>
          </cell>
          <cell r="D34">
            <v>4301051134</v>
          </cell>
          <cell r="E34">
            <v>4607091381672</v>
          </cell>
          <cell r="F34" t="str">
            <v>Сосиски Ганноверские Бордо Фикс.вес 0,6 П/а мгс Баварушка</v>
          </cell>
          <cell r="H34">
            <v>40</v>
          </cell>
        </row>
        <row r="35">
          <cell r="A35" t="str">
            <v>Сосиски Ганноверские, амилюкс МГС, 0.6кг, ТМ Стародворье</v>
          </cell>
          <cell r="B35" t="str">
            <v>SU001341</v>
          </cell>
          <cell r="C35" t="str">
            <v>P002204</v>
          </cell>
          <cell r="D35">
            <v>4301051134</v>
          </cell>
          <cell r="E35">
            <v>4607091381672</v>
          </cell>
          <cell r="F35" t="str">
            <v>Сосиски Ганноверские Бордо Фикс.вес 0,6 П/а мгс Баварушка</v>
          </cell>
          <cell r="H35">
            <v>40</v>
          </cell>
        </row>
        <row r="36">
          <cell r="A36" t="str">
            <v xml:space="preserve"> 102  Сосиски Ганноверские, амилюкс МГС, 0.6кг, ТМ Стародворье    ПОКОМ</v>
          </cell>
          <cell r="B36" t="str">
            <v>SU001341</v>
          </cell>
          <cell r="C36" t="str">
            <v>P002204</v>
          </cell>
          <cell r="D36">
            <v>4301051134</v>
          </cell>
          <cell r="E36">
            <v>4607091381672</v>
          </cell>
          <cell r="F36" t="str">
            <v>Сосиски Ганноверские Бордо Фикс.вес 0,6 П/а мгс Баварушка</v>
          </cell>
          <cell r="H36">
            <v>40</v>
          </cell>
        </row>
        <row r="37">
          <cell r="A37" t="str">
            <v>Ветчина Столичная Вязанка, вектор 0.5кг, ПОКОМ</v>
          </cell>
          <cell r="B37" t="str">
            <v>SU000082</v>
          </cell>
          <cell r="C37" t="str">
            <v>P003164</v>
          </cell>
          <cell r="D37">
            <v>4301020223</v>
          </cell>
          <cell r="E37">
            <v>4607091381962</v>
          </cell>
          <cell r="F37" t="str">
            <v>Ветчины Столичная Вязанка Фикс.вес 0,5 Вектор Вязанка</v>
          </cell>
          <cell r="H37">
            <v>50</v>
          </cell>
        </row>
        <row r="38">
          <cell r="A38" t="str">
            <v>Ветчины Столичная Вязанка Фикс.вес 0,5 Вектор Вязанка</v>
          </cell>
          <cell r="B38" t="str">
            <v>SU000082</v>
          </cell>
          <cell r="C38" t="str">
            <v>P003164</v>
          </cell>
          <cell r="D38">
            <v>4301020223</v>
          </cell>
          <cell r="E38">
            <v>4607091381962</v>
          </cell>
          <cell r="F38" t="str">
            <v>Ветчины Столичная Вязанка Фикс.вес 0,5 Вектор Вязанка</v>
          </cell>
          <cell r="H38">
            <v>50</v>
          </cell>
        </row>
        <row r="39">
          <cell r="A39" t="str">
            <v>020  Ветчина Столичная Вязанка, вектор 0.5кг, ПОКОМ</v>
          </cell>
          <cell r="B39" t="str">
            <v>SU000082</v>
          </cell>
          <cell r="C39" t="str">
            <v>P003164</v>
          </cell>
          <cell r="D39">
            <v>4301020223</v>
          </cell>
          <cell r="E39">
            <v>4607091381962</v>
          </cell>
          <cell r="F39" t="str">
            <v>Ветчины Столичная Вязанка Фикс.вес 0,5 Вектор Вязанка</v>
          </cell>
          <cell r="H39">
            <v>50</v>
          </cell>
        </row>
        <row r="40">
          <cell r="A40" t="str">
            <v>Ветчина Столичная (Вязанка) 0,5кг ШТ, шт</v>
          </cell>
          <cell r="B40" t="str">
            <v>SU000082</v>
          </cell>
          <cell r="C40" t="str">
            <v>P003164</v>
          </cell>
          <cell r="D40">
            <v>4301020223</v>
          </cell>
          <cell r="E40">
            <v>4607091381962</v>
          </cell>
          <cell r="F40" t="str">
            <v>Ветчины Столичная Вязанка Фикс.вес 0,5 Вектор Вязанка</v>
          </cell>
          <cell r="H40">
            <v>50</v>
          </cell>
        </row>
        <row r="41">
          <cell r="A41" t="str">
            <v>Ветчина Столичная Вязанка, вектор 0.5кг, ПОКОМ, шт</v>
          </cell>
          <cell r="B41" t="str">
            <v>SU000082</v>
          </cell>
          <cell r="C41" t="str">
            <v>P003164</v>
          </cell>
          <cell r="D41">
            <v>4301020223</v>
          </cell>
          <cell r="E41">
            <v>4607091381962</v>
          </cell>
          <cell r="F41" t="str">
            <v>Ветчины Столичная Вязанка Фикс.вес 0,5 Вектор Вязанка</v>
          </cell>
          <cell r="H41">
            <v>50</v>
          </cell>
        </row>
        <row r="42">
          <cell r="A42" t="str">
            <v>Колбаса Молочная стародворская, Вязанка вектор 0,5 кг,ПОКОМ</v>
          </cell>
          <cell r="B42" t="str">
            <v>SU000084</v>
          </cell>
          <cell r="C42" t="str">
            <v>P003074</v>
          </cell>
          <cell r="D42">
            <v>4301011414</v>
          </cell>
          <cell r="E42">
            <v>4607091381986</v>
          </cell>
          <cell r="F42" t="str">
            <v>Вареные колбасы Молочная Стародворская Вязанка Фикс.вес 0,5 Вектор Вязанка</v>
          </cell>
          <cell r="H42" t="e">
            <v>#N/A</v>
          </cell>
        </row>
        <row r="43">
          <cell r="A43" t="str">
            <v>Вареные колбасы Молочная Стародворская Вязанка Фикс.вес 0,5 Вектор Вязанка</v>
          </cell>
          <cell r="B43" t="str">
            <v>SU000084</v>
          </cell>
          <cell r="C43" t="str">
            <v>P003074</v>
          </cell>
          <cell r="D43">
            <v>4301011414</v>
          </cell>
          <cell r="E43">
            <v>4607091381986</v>
          </cell>
          <cell r="F43" t="str">
            <v>Вареные колбасы Молочная Стародворская Вязанка Фикс.вес 0,5 Вектор Вязанка</v>
          </cell>
          <cell r="H43" t="e">
            <v>#N/A</v>
          </cell>
        </row>
        <row r="44">
          <cell r="A44" t="str">
            <v>012  Колбаса Сервелат Столичный, Вязанка фиброуз в/у, ПОКОМ, кг</v>
          </cell>
          <cell r="B44" t="str">
            <v>SU000097</v>
          </cell>
          <cell r="C44" t="str">
            <v>P002179</v>
          </cell>
          <cell r="D44">
            <v>4301030963</v>
          </cell>
          <cell r="E44">
            <v>4607091382426</v>
          </cell>
          <cell r="F44" t="str">
            <v>В/к колбасы Столичный Вязанка Весовые Фиброуз в/у Вязанка</v>
          </cell>
          <cell r="H44">
            <v>40</v>
          </cell>
        </row>
        <row r="45">
          <cell r="A45" t="str">
            <v>012  Колбаса Сервелат Столичный, Вязанка фиброуз в/у, ПОКОМ</v>
          </cell>
          <cell r="B45" t="str">
            <v>SU000097</v>
          </cell>
          <cell r="C45" t="str">
            <v>P002179</v>
          </cell>
          <cell r="D45">
            <v>4301030963</v>
          </cell>
          <cell r="E45">
            <v>4607091382426</v>
          </cell>
          <cell r="F45" t="str">
            <v>В/к колбасы Столичный Вязанка Весовые Фиброуз в/у Вязанка</v>
          </cell>
          <cell r="H45">
            <v>40</v>
          </cell>
        </row>
        <row r="46">
          <cell r="A46" t="str">
            <v>В/к колбасы Столичный Вязанка Весовые Фиброуз в/у Вязанка</v>
          </cell>
          <cell r="B46" t="str">
            <v>SU000097</v>
          </cell>
          <cell r="C46" t="str">
            <v>P002179</v>
          </cell>
          <cell r="D46">
            <v>4301030963</v>
          </cell>
          <cell r="E46">
            <v>4607091382426</v>
          </cell>
          <cell r="F46" t="str">
            <v>В/к колбасы Столичный Вязанка Весовые Фиброуз в/у Вязанка</v>
          </cell>
          <cell r="H46">
            <v>40</v>
          </cell>
        </row>
        <row r="47">
          <cell r="A47" t="str">
            <v>Сервелат Столичный вязанка в/к в/у термо Стародворские колбасы</v>
          </cell>
          <cell r="B47" t="str">
            <v>SU000097</v>
          </cell>
          <cell r="C47" t="str">
            <v>P002179</v>
          </cell>
          <cell r="D47">
            <v>4301030963</v>
          </cell>
          <cell r="E47">
            <v>4607091382426</v>
          </cell>
          <cell r="F47" t="str">
            <v>В/к колбасы Столичный Вязанка Весовые Фиброуз в/у Вязанка</v>
          </cell>
          <cell r="H47">
            <v>40</v>
          </cell>
        </row>
        <row r="48">
          <cell r="A48" t="str">
            <v>Сервелат Столичный вязанка в/к в/у терма Стародворские колбасы</v>
          </cell>
          <cell r="B48" t="str">
            <v>SU000097</v>
          </cell>
          <cell r="C48" t="str">
            <v>P002179</v>
          </cell>
          <cell r="D48">
            <v>4301030963</v>
          </cell>
          <cell r="E48">
            <v>4607091382426</v>
          </cell>
          <cell r="F48" t="str">
            <v>В/к колбасы Столичный Вязанка Весовые Фиброуз в/у Вязанка</v>
          </cell>
          <cell r="H48">
            <v>40</v>
          </cell>
        </row>
        <row r="49">
          <cell r="A49" t="str">
            <v>Сервелат Столичный Вязанка в/к Стародв. колбасы</v>
          </cell>
          <cell r="B49" t="str">
            <v>SU000097</v>
          </cell>
          <cell r="C49" t="str">
            <v>P002179</v>
          </cell>
          <cell r="D49">
            <v>4301030963</v>
          </cell>
          <cell r="E49">
            <v>4607091382426</v>
          </cell>
          <cell r="F49" t="str">
            <v>В/к колбасы Столичный Вязанка Весовые Фиброуз в/у Вязанка</v>
          </cell>
          <cell r="H49">
            <v>40</v>
          </cell>
        </row>
        <row r="50">
          <cell r="A50" t="str">
            <v>Колбаса Сервелат Столичный, Вязанка фиброуз в/у, ПОКОМ</v>
          </cell>
          <cell r="B50" t="str">
            <v>SU000097</v>
          </cell>
          <cell r="C50" t="str">
            <v>P002179</v>
          </cell>
          <cell r="D50">
            <v>4301030963</v>
          </cell>
          <cell r="E50">
            <v>4607091382426</v>
          </cell>
          <cell r="F50" t="str">
            <v>В/к колбасы Столичный Вязанка Весовые Фиброуз в/у Вязанка</v>
          </cell>
          <cell r="H50">
            <v>40</v>
          </cell>
        </row>
        <row r="51">
          <cell r="A51" t="str">
            <v>027  Колбаса Сервелат Столичный, Вязанка фиброуз в/у, 0.35кг, ПОКОМ</v>
          </cell>
          <cell r="B51" t="str">
            <v>SU001605</v>
          </cell>
          <cell r="C51" t="str">
            <v>P002180</v>
          </cell>
          <cell r="D51">
            <v>4301030964</v>
          </cell>
          <cell r="E51">
            <v>4607091382464</v>
          </cell>
          <cell r="F51" t="str">
            <v>В/к колбасы Столичный Вязанка Фикс.вес 0,35 Фиброуз в/у Вязанка</v>
          </cell>
          <cell r="H51">
            <v>40</v>
          </cell>
        </row>
        <row r="52">
          <cell r="A52" t="str">
            <v>В/к колбасы Столичный Вязанка Фикс.вес 0,35 Фиброуз в/у Вязанка</v>
          </cell>
          <cell r="B52" t="str">
            <v>SU001605</v>
          </cell>
          <cell r="C52" t="str">
            <v>P002180</v>
          </cell>
          <cell r="D52">
            <v>4301030964</v>
          </cell>
          <cell r="E52">
            <v>4607091382464</v>
          </cell>
          <cell r="F52" t="str">
            <v>В/к колбасы Столичный Вязанка Фикс.вес 0,35 Фиброуз в/у Вязанка</v>
          </cell>
          <cell r="H52">
            <v>40</v>
          </cell>
        </row>
        <row r="53">
          <cell r="A53" t="str">
            <v>Вареные колбасы Вязанка со шпиком Вязанка Весовые Вектор Вязанка</v>
          </cell>
          <cell r="B53" t="str">
            <v>SU000124</v>
          </cell>
          <cell r="C53" t="str">
            <v>P003690</v>
          </cell>
          <cell r="D53">
            <v>4301011623</v>
          </cell>
          <cell r="E53">
            <v>4607091382945</v>
          </cell>
          <cell r="F53" t="str">
            <v>Вареные колбасы «Вязанка со шпиком» Весовые Вектор УВВ ТМ «Вязанка»</v>
          </cell>
          <cell r="H53">
            <v>50</v>
          </cell>
        </row>
        <row r="54">
          <cell r="A54" t="str">
            <v>Вязанка со шпиком в/с (Вязанка) , кг</v>
          </cell>
          <cell r="B54" t="str">
            <v>SU000124</v>
          </cell>
          <cell r="C54" t="str">
            <v>P003690</v>
          </cell>
          <cell r="D54">
            <v>4301011623</v>
          </cell>
          <cell r="E54">
            <v>4607091382945</v>
          </cell>
          <cell r="F54" t="str">
            <v>Вареные колбасы «Вязанка со шпиком» Весовые Вектор УВВ ТМ «Вязанка»</v>
          </cell>
          <cell r="H54">
            <v>50</v>
          </cell>
        </row>
        <row r="55">
          <cell r="A55" t="str">
            <v>Колбаса Вязанка со шпиком, вектор ВЕС, ПОКОМ, кг</v>
          </cell>
          <cell r="B55" t="str">
            <v>SU000124</v>
          </cell>
          <cell r="C55" t="str">
            <v>P003690</v>
          </cell>
          <cell r="D55">
            <v>4301011623</v>
          </cell>
          <cell r="E55">
            <v>4607091382945</v>
          </cell>
          <cell r="F55" t="str">
            <v>Вареные колбасы «Вязанка со шпиком» Весовые Вектор УВВ ТМ «Вязанка»</v>
          </cell>
          <cell r="H55">
            <v>50</v>
          </cell>
        </row>
        <row r="56">
          <cell r="A56" t="str">
            <v>Колбаса Вязанка со шпиком вар.</v>
          </cell>
          <cell r="B56" t="str">
            <v>SU000124</v>
          </cell>
          <cell r="C56" t="str">
            <v>P003690</v>
          </cell>
          <cell r="D56">
            <v>4301011623</v>
          </cell>
          <cell r="E56">
            <v>4607091382945</v>
          </cell>
          <cell r="F56" t="str">
            <v>Вареные колбасы «Вязанка со шпиком» Весовые Вектор УВВ ТМ «Вязанка»</v>
          </cell>
          <cell r="H56">
            <v>50</v>
          </cell>
        </row>
        <row r="57">
          <cell r="A57" t="str">
            <v>Колбаса Вязанка со шпиком 1,3 ru 60 суток, шт</v>
          </cell>
          <cell r="B57" t="str">
            <v>SU000124</v>
          </cell>
          <cell r="C57" t="str">
            <v>P003690</v>
          </cell>
          <cell r="D57">
            <v>4301011623</v>
          </cell>
          <cell r="E57">
            <v>4607091382945</v>
          </cell>
          <cell r="F57" t="str">
            <v>Вареные колбасы «Вязанка со шпиком» Весовые Вектор УВВ ТМ «Вязанка»</v>
          </cell>
          <cell r="H57">
            <v>50</v>
          </cell>
        </row>
        <row r="58">
          <cell r="A58" t="str">
            <v>004   Колбаса Вязанка со шпиком, вектор ВЕС, ПОКОМ, кг</v>
          </cell>
          <cell r="B58" t="str">
            <v>SU000124</v>
          </cell>
          <cell r="C58" t="str">
            <v>P003690</v>
          </cell>
          <cell r="D58">
            <v>4301011623</v>
          </cell>
          <cell r="E58">
            <v>4607091382945</v>
          </cell>
          <cell r="F58" t="str">
            <v>Вареные колбасы «Вязанка со шпиком» Весовые Вектор УВВ ТМ «Вязанка»</v>
          </cell>
          <cell r="H58">
            <v>50</v>
          </cell>
        </row>
        <row r="59">
          <cell r="A59" t="str">
            <v xml:space="preserve"> 004   Колбаса Вязанка со шпиком, вектор ВЕС, ПОКОМ</v>
          </cell>
          <cell r="B59" t="str">
            <v>SU000124</v>
          </cell>
          <cell r="C59" t="str">
            <v>P003690</v>
          </cell>
          <cell r="D59">
            <v>4301011623</v>
          </cell>
          <cell r="E59">
            <v>4607091382945</v>
          </cell>
          <cell r="F59" t="str">
            <v>Вареные колбасы «Вязанка со шпиком» Весовые Вектор УВВ ТМ «Вязанка»</v>
          </cell>
          <cell r="H59">
            <v>50</v>
          </cell>
        </row>
        <row r="60">
          <cell r="A60" t="str">
            <v>Вареные колбасы Вязанка со шпиком Вязанка Фикс.вес 0,5 Вектор Вязанка</v>
          </cell>
          <cell r="B60" t="str">
            <v>SU000125</v>
          </cell>
          <cell r="C60" t="str">
            <v>P002479</v>
          </cell>
          <cell r="D60">
            <v>4301011192</v>
          </cell>
          <cell r="E60">
            <v>4607091382952</v>
          </cell>
          <cell r="F60" t="str">
            <v>Вареные колбасы Вязанка со шпиком Вязанка Фикс.вес 0,5 Вектор Вязанка</v>
          </cell>
          <cell r="H60">
            <v>50</v>
          </cell>
        </row>
        <row r="61">
          <cell r="A61" t="str">
            <v>Колбаса Вязанка со шпиком, вектор 0,5кг, ПОКОМ</v>
          </cell>
          <cell r="B61" t="str">
            <v>SU000125</v>
          </cell>
          <cell r="C61" t="str">
            <v>P002479</v>
          </cell>
          <cell r="D61">
            <v>4301011192</v>
          </cell>
          <cell r="E61">
            <v>4607091382952</v>
          </cell>
          <cell r="F61" t="str">
            <v>Вареные колбасы Вязанка со шпиком Вязанка Фикс.вес 0,5 Вектор Вязанка</v>
          </cell>
          <cell r="H61">
            <v>50</v>
          </cell>
        </row>
        <row r="62">
          <cell r="A62" t="str">
            <v>Колбаса Вязанка со шпиком 0,5кг Стародворские колбасы</v>
          </cell>
          <cell r="B62" t="str">
            <v>SU000125</v>
          </cell>
          <cell r="C62" t="str">
            <v>P002479</v>
          </cell>
          <cell r="D62">
            <v>4301011192</v>
          </cell>
          <cell r="E62">
            <v>4607091382952</v>
          </cell>
          <cell r="F62" t="str">
            <v>Вареные колбасы Вязанка со шпиком Вязанка Фикс.вес 0,5 Вектор Вязанка</v>
          </cell>
          <cell r="H62">
            <v>50</v>
          </cell>
        </row>
        <row r="63">
          <cell r="A63" t="str">
            <v>Колбаса Вязанка со шпикам 0,5кг Стародворские колбасы</v>
          </cell>
          <cell r="B63" t="str">
            <v>SU000125</v>
          </cell>
          <cell r="C63" t="str">
            <v>P002479</v>
          </cell>
          <cell r="D63">
            <v>4301011192</v>
          </cell>
          <cell r="E63">
            <v>4607091382952</v>
          </cell>
          <cell r="F63" t="str">
            <v>Вареные колбасы Вязанка со шпиком Вязанка Фикс.вес 0,5 Вектор Вязанка</v>
          </cell>
          <cell r="H63">
            <v>50</v>
          </cell>
        </row>
        <row r="64">
          <cell r="A64" t="str">
            <v>Колбаса Вязанка со шпиком 500гр (Стародвор) 60 суток, шт</v>
          </cell>
          <cell r="B64" t="str">
            <v>SU000125</v>
          </cell>
          <cell r="C64" t="str">
            <v>P002479</v>
          </cell>
          <cell r="D64">
            <v>4301011192</v>
          </cell>
          <cell r="E64">
            <v>4607091382952</v>
          </cell>
          <cell r="F64" t="str">
            <v>Вареные колбасы Вязанка со шпиком Вязанка Фикс.вес 0,5 Вектор Вязанка</v>
          </cell>
          <cell r="H64">
            <v>50</v>
          </cell>
        </row>
        <row r="65">
          <cell r="A65" t="str">
            <v>022  Колбаса Вязанка со шпиком, вектор 0,5кг, ПОКОМ, шт</v>
          </cell>
          <cell r="B65" t="str">
            <v>SU000125</v>
          </cell>
          <cell r="C65" t="str">
            <v>P002479</v>
          </cell>
          <cell r="D65">
            <v>4301011192</v>
          </cell>
          <cell r="E65">
            <v>4607091382952</v>
          </cell>
          <cell r="F65" t="str">
            <v>Вареные колбасы Вязанка со шпиком Вязанка Фикс.вес 0,5 Вектор Вязанка</v>
          </cell>
          <cell r="H65">
            <v>50</v>
          </cell>
        </row>
        <row r="66">
          <cell r="A66" t="str">
            <v>022 Колбаса Вязанка со шпиком ,вектор 0,5 кг ПАКОМ.шт</v>
          </cell>
          <cell r="B66" t="str">
            <v>SU000125</v>
          </cell>
          <cell r="C66" t="str">
            <v>P002479</v>
          </cell>
          <cell r="D66">
            <v>4301011192</v>
          </cell>
          <cell r="E66">
            <v>4607091382952</v>
          </cell>
          <cell r="F66" t="str">
            <v>Вареные колбасы Вязанка со шпиком Вязанка Фикс.вес 0,5 Вектор Вязанка</v>
          </cell>
          <cell r="H66">
            <v>50</v>
          </cell>
        </row>
        <row r="67">
          <cell r="A67" t="str">
            <v xml:space="preserve"> 022  Колбаса Вязанка со шпиком, вектор 0,5кг, ПОКОМ</v>
          </cell>
          <cell r="B67" t="str">
            <v>SU000125</v>
          </cell>
          <cell r="C67" t="str">
            <v>P002479</v>
          </cell>
          <cell r="D67">
            <v>4301011192</v>
          </cell>
          <cell r="E67">
            <v>4607091382952</v>
          </cell>
          <cell r="F67" t="str">
            <v>Вареные колбасы Вязанка со шпиком Вязанка Фикс.вес 0,5 Вектор Вязанка</v>
          </cell>
          <cell r="H67">
            <v>50</v>
          </cell>
        </row>
        <row r="68">
          <cell r="A68" t="str">
            <v>014  Сардельки Вязанка Стародворские, СЕМЕЙНАЯ УПАКОВКА, ВЕС, ТМ Стародворские колбасы</v>
          </cell>
          <cell r="B68" t="str">
            <v>SU002071</v>
          </cell>
          <cell r="C68" t="str">
            <v>P002233</v>
          </cell>
          <cell r="D68">
            <v>4301060296</v>
          </cell>
          <cell r="E68">
            <v>4607091383065</v>
          </cell>
          <cell r="F68" t="str">
            <v>Сардельки Стародворские Вязанка Весовые Family Pack NDX мгс Вязанка</v>
          </cell>
          <cell r="H68">
            <v>30</v>
          </cell>
        </row>
        <row r="69">
          <cell r="A69" t="str">
            <v>Колбаса 0,170 кг Стародворье Баварская в белковой оболочке в термоусадочном пакете</v>
          </cell>
          <cell r="B69" t="str">
            <v>SU002092</v>
          </cell>
          <cell r="C69" t="str">
            <v>P002290</v>
          </cell>
          <cell r="D69">
            <v>4301032015</v>
          </cell>
          <cell r="E69">
            <v>4607091383102</v>
          </cell>
          <cell r="F69" t="str">
            <v>С/к колбасы Баварская Бавария Фикс.вес 0,17 б/о терм/п Стародворье</v>
          </cell>
          <cell r="H69">
            <v>180</v>
          </cell>
        </row>
        <row r="70">
          <cell r="A70" t="str">
            <v xml:space="preserve"> 047  Кол Баварская, белков.обол. в термоусад. пакете 0.17 кг, ТМ Стародворье  ПОКОМ, шт</v>
          </cell>
          <cell r="B70" t="str">
            <v>SU002092</v>
          </cell>
          <cell r="C70" t="str">
            <v>P002290</v>
          </cell>
          <cell r="D70">
            <v>4301032015</v>
          </cell>
          <cell r="E70">
            <v>4607091383102</v>
          </cell>
          <cell r="F70" t="str">
            <v>С/к колбасы Баварская Бавария Фикс.вес 0,17 б/о терм/п Стародворье</v>
          </cell>
          <cell r="H70">
            <v>180</v>
          </cell>
        </row>
        <row r="71">
          <cell r="A71" t="str">
            <v>Кол Баварская, белков.обол. в термоусад. пакете 0.17 кг, ТМ Стародворье  ПОКОМ</v>
          </cell>
          <cell r="B71" t="str">
            <v>SU002092</v>
          </cell>
          <cell r="C71" t="str">
            <v>P002290</v>
          </cell>
          <cell r="D71">
            <v>4301032015</v>
          </cell>
          <cell r="E71">
            <v>4607091383102</v>
          </cell>
          <cell r="F71" t="str">
            <v>С/к колбасы Баварская Бавария Фикс.вес 0,17 б/о терм/п Стародворье</v>
          </cell>
          <cell r="H71">
            <v>180</v>
          </cell>
        </row>
        <row r="72">
          <cell r="A72" t="str">
            <v>047  Кол Баварская, белков.обол. в термоусад. пакете 0.17 кг, ТМ Стародворье  ПОКОМ</v>
          </cell>
          <cell r="B72" t="str">
            <v>SU002092</v>
          </cell>
          <cell r="C72" t="str">
            <v>P002290</v>
          </cell>
          <cell r="D72">
            <v>4301032015</v>
          </cell>
          <cell r="E72">
            <v>4607091383102</v>
          </cell>
          <cell r="F72" t="str">
            <v>С/к колбасы Баварская Бавария Фикс.вес 0,17 б/о терм/п Стародворье</v>
          </cell>
          <cell r="H72">
            <v>180</v>
          </cell>
        </row>
        <row r="73">
          <cell r="A73" t="str">
            <v>С/к колбасы Баварская Бавария Фикс.вес 0,17 б/о терм/п Стародворье</v>
          </cell>
          <cell r="B73" t="str">
            <v>SU002092</v>
          </cell>
          <cell r="C73" t="str">
            <v>P002290</v>
          </cell>
          <cell r="D73">
            <v>4301032015</v>
          </cell>
          <cell r="E73">
            <v>4607091383102</v>
          </cell>
          <cell r="F73" t="str">
            <v>С/к колбасы Баварская Бавария Фикс.вес 0,17 б/о терм/п Стародворье</v>
          </cell>
          <cell r="H73">
            <v>180</v>
          </cell>
        </row>
        <row r="74">
          <cell r="A74" t="str">
            <v>С/к колбасы Баварская Бавария Фикс.вес 0,17 б/о Стародворье</v>
          </cell>
          <cell r="B74" t="str">
            <v>SU002092</v>
          </cell>
          <cell r="C74" t="str">
            <v>P002290</v>
          </cell>
          <cell r="D74">
            <v>4301032015</v>
          </cell>
          <cell r="E74">
            <v>4607091383102</v>
          </cell>
          <cell r="F74" t="str">
            <v>С/к колбасы Баварская Бавария Фикс.вес 0,17 б/о терм/п Стародворье</v>
          </cell>
          <cell r="H74">
            <v>180</v>
          </cell>
        </row>
        <row r="75">
          <cell r="A75" t="str">
            <v>Колбаски Баварские копченые, NDX в МГС 0,28 кг, ТМ Стародворье  ПОКОМ, шт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Колбаски Филейбургские копченые, NDX в МГС 0,28 кг, ТМ Стародворье  ПОКОМ, шт</v>
          </cell>
          <cell r="B76" t="str">
            <v>SU003035</v>
          </cell>
          <cell r="C76" t="str">
            <v>P003496</v>
          </cell>
          <cell r="D76">
            <v>4301031236</v>
          </cell>
          <cell r="E76">
            <v>4680115882928</v>
          </cell>
          <cell r="F76" t="str">
            <v>Копченые колбасы «Филейбурские с филе сочного окорока копченые» ф/в 0,28 б/о ТМ «Баварушка»</v>
          </cell>
          <cell r="H76">
            <v>35</v>
          </cell>
        </row>
        <row r="77">
          <cell r="A77" t="str">
            <v>Колбаски филейбургские копченые, NDX в МГС 0,28 кг, ТМ Стародворье  ПОКОМ, шт</v>
          </cell>
          <cell r="B77" t="str">
            <v>SU003035</v>
          </cell>
          <cell r="C77" t="str">
            <v>P003496</v>
          </cell>
          <cell r="D77">
            <v>4301031236</v>
          </cell>
          <cell r="E77">
            <v>4680115882928</v>
          </cell>
          <cell r="F77" t="str">
            <v>Копченые колбасы «Филейбурские с филе сочного окорока копченые» ф/в 0,28 б/о ТМ «Баварушка»</v>
          </cell>
          <cell r="H77">
            <v>35</v>
          </cell>
        </row>
        <row r="78">
          <cell r="A78" t="str">
            <v>Колбаски 280 г Стародворье Баварские копченые в оболочке NDX</v>
          </cell>
          <cell r="B78" t="str">
            <v>SU003035</v>
          </cell>
          <cell r="C78" t="str">
            <v>P003496</v>
          </cell>
          <cell r="D78">
            <v>4301031236</v>
          </cell>
          <cell r="E78">
            <v>4680115882928</v>
          </cell>
          <cell r="F78" t="str">
            <v>Копченые колбасы «Филейбурские с филе сочного окорока копченые» ф/в 0,28 б/о ТМ «Баварушка»</v>
          </cell>
          <cell r="H78">
            <v>35</v>
          </cell>
        </row>
        <row r="79">
          <cell r="A79" t="str">
            <v>П/к колбасы Баварские копченые Бавария Фикс.вес 0,28 NDX мгс Стародворье</v>
          </cell>
          <cell r="B79" t="str">
            <v>SU003035</v>
          </cell>
          <cell r="C79" t="str">
            <v>P003496</v>
          </cell>
          <cell r="D79">
            <v>4301031236</v>
          </cell>
          <cell r="E79">
            <v>4680115882928</v>
          </cell>
          <cell r="F79" t="str">
            <v>Копченые колбасы «Филейбурские с филе сочного окорока копченые» ф/в 0,28 б/о ТМ «Баварушка»</v>
          </cell>
          <cell r="H79">
            <v>35</v>
          </cell>
        </row>
        <row r="80">
          <cell r="A80" t="str">
            <v>Колбаски Баварские копченые 0,28кг Стародворские колбасы</v>
          </cell>
          <cell r="B80" t="str">
            <v>SU003035</v>
          </cell>
          <cell r="C80" t="str">
            <v>P003496</v>
          </cell>
          <cell r="D80">
            <v>4301031236</v>
          </cell>
          <cell r="E80">
            <v>4680115882928</v>
          </cell>
          <cell r="F80" t="str">
            <v>Копченые колбасы «Филейбурские с филе сочного окорока копченые» ф/в 0,28 б/о ТМ «Баварушка»</v>
          </cell>
          <cell r="H80">
            <v>35</v>
          </cell>
        </row>
        <row r="81">
          <cell r="A81" t="str">
            <v>388 Колбаски Филейбургские ТМ Баварушка с филе сочного окорока копченые в оболоч 0,28 кг ПОКОМ</v>
          </cell>
          <cell r="B81" t="str">
            <v>SU003035</v>
          </cell>
          <cell r="C81" t="str">
            <v>P003496</v>
          </cell>
          <cell r="D81">
            <v>4301031236</v>
          </cell>
          <cell r="E81">
            <v>4680115882928</v>
          </cell>
          <cell r="F81" t="str">
            <v>Копченые колбасы «Филейбурские с филе сочного окорока копченые» ф/в 0,28 б/о ТМ «Баварушка»</v>
          </cell>
          <cell r="H81">
            <v>35</v>
          </cell>
        </row>
        <row r="82">
          <cell r="A82" t="str">
            <v>Колбаски Филейбургские с филе сочного окорока, 0,28кг ТМ Баварушка  ПОКОМ</v>
          </cell>
          <cell r="B82" t="str">
            <v>SU003035</v>
          </cell>
          <cell r="C82" t="str">
            <v>P003496</v>
          </cell>
          <cell r="D82">
            <v>4301031236</v>
          </cell>
          <cell r="E82">
            <v>4680115882928</v>
          </cell>
          <cell r="F82" t="str">
            <v>Копченые колбасы «Филейбурские с филе сочного окорока копченые» ф/в 0,28 б/о ТМ «Баварушка»</v>
          </cell>
          <cell r="H82">
            <v>35</v>
          </cell>
        </row>
        <row r="83">
          <cell r="A83" t="str">
            <v>385  Колбаски Филейбургские с филе сочного окорока, 0,28кг ТМ Баварушка  ПОКОМ</v>
          </cell>
          <cell r="B83" t="str">
            <v>SU003035</v>
          </cell>
          <cell r="C83" t="str">
            <v>P003496</v>
          </cell>
          <cell r="D83">
            <v>4301031236</v>
          </cell>
          <cell r="E83">
            <v>4680115882928</v>
          </cell>
          <cell r="F83" t="str">
            <v>Копченые колбасы «Филейбурские с филе сочного окорока копченые» ф/в 0,28 б/о ТМ «Баварушка»</v>
          </cell>
          <cell r="H83">
            <v>35</v>
          </cell>
        </row>
        <row r="84">
          <cell r="A84" t="str">
            <v xml:space="preserve"> 084  Колбаски Баварские копченые, NDX в МГС 0,28 кг, ТМ Стародворье  ПОКОМ, шт</v>
          </cell>
          <cell r="B84" t="str">
            <v>SU003035</v>
          </cell>
          <cell r="C84" t="str">
            <v>P003496</v>
          </cell>
          <cell r="D84">
            <v>4301031236</v>
          </cell>
          <cell r="E84">
            <v>4680115882928</v>
          </cell>
          <cell r="F84" t="str">
            <v>Копченые колбасы «Филейбурские с филе сочного окорока копченые» ф/в 0,28 б/о ТМ «Баварушка»</v>
          </cell>
          <cell r="H84">
            <v>35</v>
          </cell>
        </row>
        <row r="85">
          <cell r="A85" t="str">
            <v xml:space="preserve"> 084  Колбаски Баварские копченые, NDX в МГС 0,28 кг, ТМ Стародворье  ПОКОМ</v>
          </cell>
          <cell r="B85" t="str">
            <v>SU003035</v>
          </cell>
          <cell r="C85" t="str">
            <v>P003496</v>
          </cell>
          <cell r="D85">
            <v>4301031236</v>
          </cell>
          <cell r="E85">
            <v>4680115882928</v>
          </cell>
          <cell r="F85" t="str">
            <v>Копченые колбасы «Филейбурские с филе сочного окорока копченые» ф/в 0,28 б/о ТМ «Баварушка»</v>
          </cell>
          <cell r="H85">
            <v>35</v>
          </cell>
        </row>
        <row r="86">
          <cell r="A86" t="str">
            <v>Сосиски Сливочные Сливушки Фикс.вес 0,33 П/а мгс Вязанка</v>
          </cell>
          <cell r="B86" t="str">
            <v>SU002139</v>
          </cell>
          <cell r="C86" t="str">
            <v>P003162</v>
          </cell>
          <cell r="D86">
            <v>4301051362</v>
          </cell>
          <cell r="E86">
            <v>4607091383256</v>
          </cell>
          <cell r="F86" t="str">
            <v>Сосиски Сливочные Сливушки Фикс.вес 0,33 П/а мгс Вязанка</v>
          </cell>
          <cell r="H86">
            <v>45</v>
          </cell>
        </row>
        <row r="87">
          <cell r="A87" t="str">
            <v>031  Сосиски Вязанка Сливочные, Вязанка амицел МГС, 0.33кг, ТМ Стародворские колбасы</v>
          </cell>
          <cell r="B87" t="str">
            <v>SU002139</v>
          </cell>
          <cell r="C87" t="str">
            <v>P003162</v>
          </cell>
          <cell r="D87">
            <v>4301051362</v>
          </cell>
          <cell r="E87">
            <v>4607091383256</v>
          </cell>
          <cell r="F87" t="str">
            <v>Сосиски Сливочные Сливушки Фикс.вес 0,33 П/а мгс Вязанка</v>
          </cell>
          <cell r="H87">
            <v>45</v>
          </cell>
        </row>
        <row r="88">
          <cell r="A88" t="str">
            <v>Сосиски Вязанка Сливочные, Вязанка амицел МГС, 0.33кг, ТМ Стародворские колбасы</v>
          </cell>
          <cell r="B88" t="str">
            <v>SU002139</v>
          </cell>
          <cell r="C88" t="str">
            <v>P003162</v>
          </cell>
          <cell r="D88">
            <v>4301051362</v>
          </cell>
          <cell r="E88">
            <v>4607091383256</v>
          </cell>
          <cell r="F88" t="str">
            <v>Сосиски Сливочные Сливушки Фикс.вес 0,33 П/а мгс Вязанка</v>
          </cell>
          <cell r="H88">
            <v>45</v>
          </cell>
        </row>
        <row r="89">
          <cell r="A89" t="str">
            <v>398 Сосиски Молочные Дугушки Дугушка Весовые П/а мгс Дугушка  Поком</v>
          </cell>
          <cell r="B89" t="str">
            <v>SU002218</v>
          </cell>
          <cell r="C89" t="str">
            <v>P002854</v>
          </cell>
          <cell r="D89">
            <v>4301051230</v>
          </cell>
          <cell r="E89">
            <v>4607091383409</v>
          </cell>
          <cell r="F89" t="str">
            <v>Сосиски Молочные Дугушки Дугушка Весовые П/а мгс Дугушка</v>
          </cell>
          <cell r="H89">
            <v>45</v>
          </cell>
        </row>
        <row r="90">
          <cell r="A90" t="str">
            <v>259  Сосиски Сливочные Дугушка, ВЕС.   ПОКОМ</v>
          </cell>
          <cell r="B90" t="str">
            <v>SU002219</v>
          </cell>
          <cell r="C90" t="str">
            <v>P002855</v>
          </cell>
          <cell r="D90">
            <v>4301051231</v>
          </cell>
          <cell r="E90">
            <v>4607091383416</v>
          </cell>
          <cell r="F90" t="str">
            <v>Сосиски Сливочные Дугушки Дугушка Весовые П/а мгс Дугушка</v>
          </cell>
          <cell r="H90">
            <v>45</v>
          </cell>
        </row>
        <row r="91">
          <cell r="A9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91" t="str">
            <v>SU002219</v>
          </cell>
          <cell r="C91" t="str">
            <v>P002855</v>
          </cell>
          <cell r="D91">
            <v>4301051231</v>
          </cell>
          <cell r="E91">
            <v>4607091383416</v>
          </cell>
          <cell r="F91" t="str">
            <v>Сосиски Сливочные Дугушки Дугушка Весовые П/а мгс Дугушка</v>
          </cell>
          <cell r="H91">
            <v>45</v>
          </cell>
        </row>
        <row r="92">
          <cell r="A92" t="str">
            <v>Сосиски Сливочные Дугушка, ВЕС.   ПОКОМ</v>
          </cell>
          <cell r="B92" t="str">
            <v>SU002219</v>
          </cell>
          <cell r="C92" t="str">
            <v>P002855</v>
          </cell>
          <cell r="D92">
            <v>4301051231</v>
          </cell>
          <cell r="E92">
            <v>4607091383416</v>
          </cell>
          <cell r="F92" t="str">
            <v>Сосиски Сливочные Дугушки Дугушка Весовые П/а мгс Дугушка</v>
          </cell>
          <cell r="H92">
            <v>45</v>
          </cell>
        </row>
        <row r="93">
          <cell r="A93" t="str">
            <v>415 Вареные колбасы Докторская ГОСТ Золоченная в печи Весовые ц/о в/у Стародворье  Поком</v>
          </cell>
          <cell r="B93" t="str">
            <v>SU002201</v>
          </cell>
          <cell r="C93" t="str">
            <v>P002567</v>
          </cell>
          <cell r="D93">
            <v>4301011223</v>
          </cell>
          <cell r="E93">
            <v>4607091383423</v>
          </cell>
          <cell r="F93" t="str">
            <v>Вареные колбасы Докторская ГОСТ Золоченная в печи Весовые ц/о в/у Стародворье</v>
          </cell>
          <cell r="H93">
            <v>35</v>
          </cell>
        </row>
        <row r="94">
          <cell r="A94" t="str">
            <v>Колбаса Докторская Дугушка, ВЕС, НЕ ГОСТ, ТМ Стародворье ПОКОМ</v>
          </cell>
          <cell r="B94" t="str">
            <v>SU002094</v>
          </cell>
          <cell r="C94" t="str">
            <v>P002975</v>
          </cell>
          <cell r="D94">
            <v>4301011363</v>
          </cell>
          <cell r="E94">
            <v>4607091383522</v>
          </cell>
          <cell r="F94" t="str">
            <v>Вареные колбасы Докторская Дугушка Дугушка Весовые Вектор Дугушка</v>
          </cell>
          <cell r="H94">
            <v>55</v>
          </cell>
        </row>
        <row r="95">
          <cell r="A95" t="str">
            <v>Докторская Дугушка ТУ  800гр (Стародвор) 55 суток, кг</v>
          </cell>
          <cell r="B95" t="str">
            <v>SU002094</v>
          </cell>
          <cell r="C95" t="str">
            <v>P002975</v>
          </cell>
          <cell r="D95">
            <v>4301011363</v>
          </cell>
          <cell r="E95">
            <v>4607091383522</v>
          </cell>
          <cell r="F95" t="str">
            <v>Вареные колбасы Докторская Дугушка Дугушка Весовые Вектор Дугушка</v>
          </cell>
          <cell r="H95">
            <v>55</v>
          </cell>
        </row>
        <row r="96">
          <cell r="A96" t="str">
            <v>Вареные колбасы Докторская Дугушка Дугушка Весовые Вектор Дугушка</v>
          </cell>
          <cell r="B96" t="str">
            <v>SU002094</v>
          </cell>
          <cell r="C96" t="str">
            <v>P002975</v>
          </cell>
          <cell r="D96">
            <v>4301011363</v>
          </cell>
          <cell r="E96">
            <v>4607091383522</v>
          </cell>
          <cell r="F96" t="str">
            <v>Вареные колбасы Докторская Дугушка Дугушка Весовые Вектор Дугушка</v>
          </cell>
          <cell r="H96">
            <v>55</v>
          </cell>
        </row>
        <row r="97">
          <cell r="A9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97" t="str">
            <v>SU002094</v>
          </cell>
          <cell r="C97" t="str">
            <v>P002975</v>
          </cell>
          <cell r="D97">
            <v>4301011363</v>
          </cell>
          <cell r="E97">
            <v>4607091383522</v>
          </cell>
          <cell r="F97" t="str">
            <v>Вареные колбасы Докторская Дугушка Дугушка Весовые Вектор Дугушка</v>
          </cell>
          <cell r="H97">
            <v>55</v>
          </cell>
        </row>
        <row r="98">
          <cell r="A98" t="str">
            <v>Докторская варёная НЕ ГОСТ в/у (Дугушка) , Кг</v>
          </cell>
          <cell r="B98" t="str">
            <v>SU002094</v>
          </cell>
          <cell r="C98" t="str">
            <v>P002975</v>
          </cell>
          <cell r="D98">
            <v>4301011363</v>
          </cell>
          <cell r="E98">
            <v>4607091383522</v>
          </cell>
          <cell r="F98" t="str">
            <v>Вареные колбасы Докторская Дугушка Дугушка Весовые Вектор Дугушка</v>
          </cell>
          <cell r="H98">
            <v>55</v>
          </cell>
        </row>
        <row r="99">
          <cell r="A99" t="str">
            <v>Колбаса Докторская Дугушка, ВЕС, НЕ ГОСТ, ТМ Стародворье ПОКОМ, кг</v>
          </cell>
          <cell r="B99" t="str">
            <v>SU002094</v>
          </cell>
          <cell r="C99" t="str">
            <v>P002975</v>
          </cell>
          <cell r="D99">
            <v>4301011363</v>
          </cell>
          <cell r="E99">
            <v>4607091383522</v>
          </cell>
          <cell r="F99" t="str">
            <v>Вареные колбасы Докторская Дугушка Дугушка Весовые Вектор Дугушка</v>
          </cell>
          <cell r="H99">
            <v>55</v>
          </cell>
        </row>
        <row r="100">
          <cell r="A100" t="str">
            <v>В ДУГУШКА ДОКТОРСКАЯ(0,800кг) ОР</v>
          </cell>
          <cell r="B100" t="str">
            <v>SU002094</v>
          </cell>
          <cell r="C100" t="str">
            <v>P002975</v>
          </cell>
          <cell r="D100">
            <v>4301011363</v>
          </cell>
          <cell r="E100">
            <v>4607091383522</v>
          </cell>
          <cell r="F100" t="str">
            <v>Вареные колбасы Докторская Дугушка Дугушка Весовые Вектор Дугушка</v>
          </cell>
          <cell r="H100">
            <v>55</v>
          </cell>
        </row>
        <row r="101">
          <cell r="A101" t="str">
            <v>217 Вареные колбасы Докторская Дугушка Дугушка Весовые Вектор Дугушка</v>
          </cell>
          <cell r="B101" t="str">
            <v>SU002094</v>
          </cell>
          <cell r="C101" t="str">
            <v>P002975</v>
          </cell>
          <cell r="D101">
            <v>4301011363</v>
          </cell>
          <cell r="E101">
            <v>4607091383522</v>
          </cell>
          <cell r="F101" t="str">
            <v>Вареные колбасы Докторская Дугушка Дугушка Весовые Вектор Дугушка</v>
          </cell>
          <cell r="H101">
            <v>55</v>
          </cell>
        </row>
        <row r="102">
          <cell r="A102" t="str">
            <v>217  Колбаса Докторская Дугушка, ВЕС, НЕ ГОСТ, ТМ Стародворье ПОКОМ, кг</v>
          </cell>
          <cell r="B102" t="str">
            <v>SU002094</v>
          </cell>
          <cell r="C102" t="str">
            <v>P002975</v>
          </cell>
          <cell r="D102">
            <v>4301011363</v>
          </cell>
          <cell r="E102">
            <v>4607091383522</v>
          </cell>
          <cell r="F102" t="str">
            <v>Вареные колбасы Докторская Дугушка Дугушка Весовые Вектор Дугушка</v>
          </cell>
          <cell r="H102">
            <v>55</v>
          </cell>
        </row>
        <row r="103">
          <cell r="A103" t="str">
            <v>217  Колбаса Докторская Дугушка, ВЕС, НЕ ГОСТ, ТМ Стародворье ПОКОМ</v>
          </cell>
          <cell r="B103" t="str">
            <v>SU002094</v>
          </cell>
          <cell r="C103" t="str">
            <v>P002975</v>
          </cell>
          <cell r="D103">
            <v>4301011363</v>
          </cell>
          <cell r="E103">
            <v>4607091383522</v>
          </cell>
          <cell r="F103" t="str">
            <v>Вареные колбасы Докторская Дугушка Дугушка Весовые Вектор Дугушка</v>
          </cell>
          <cell r="H103">
            <v>55</v>
          </cell>
        </row>
        <row r="104">
          <cell r="A104" t="str">
            <v>Колбаса 0,3 кг Стародворье Кракушка пряная с сальцем</v>
          </cell>
          <cell r="B104" t="str">
            <v>SU002252</v>
          </cell>
          <cell r="C104" t="str">
            <v>P002461</v>
          </cell>
          <cell r="D104">
            <v>4301031066</v>
          </cell>
          <cell r="E104">
            <v>4607091383836</v>
          </cell>
          <cell r="F104" t="str">
            <v>П/к колбасы Кракушка пряная с сальцем Бавария Фикс.вес 0,3 н/о в/у Стародворье</v>
          </cell>
          <cell r="H104">
            <v>40</v>
          </cell>
        </row>
        <row r="105">
          <cell r="A105" t="str">
            <v>П/к колбасы Кракушка пряная с сальцем Бавария Фикс.вес 0,3 н/о в/у Стародворье</v>
          </cell>
          <cell r="B105" t="str">
            <v>SU002252</v>
          </cell>
          <cell r="C105" t="str">
            <v>P002461</v>
          </cell>
          <cell r="D105">
            <v>4301031066</v>
          </cell>
          <cell r="E105">
            <v>4607091383836</v>
          </cell>
          <cell r="F105" t="str">
            <v>П/к колбасы Кракушка пряная с сальцем Бавария Фикс.вес 0,3 н/о в/у Стародворье</v>
          </cell>
          <cell r="H105">
            <v>40</v>
          </cell>
        </row>
        <row r="106">
          <cell r="A106" t="str">
            <v>Колбаса Кракушка пряная с сальцем, 0.3кг в/у п/к, БАВАРУШКА ПОКОМ</v>
          </cell>
          <cell r="B106" t="str">
            <v>SU002252</v>
          </cell>
          <cell r="C106" t="str">
            <v>P002461</v>
          </cell>
          <cell r="D106">
            <v>4301031066</v>
          </cell>
          <cell r="E106">
            <v>4607091383836</v>
          </cell>
          <cell r="F106" t="str">
            <v>П/к колбасы Кракушка пряная с сальцем Бавария Фикс.вес 0,3 н/о в/у Стародворье</v>
          </cell>
          <cell r="H106">
            <v>40</v>
          </cell>
        </row>
        <row r="107">
          <cell r="A107" t="str">
            <v xml:space="preserve"> 062  Колбаса Кракушка пряная с сальцем, 0.3кг в/у п/к, БАВАРУШКА ПОКОМ, шт</v>
          </cell>
          <cell r="B107" t="str">
            <v>SU002252</v>
          </cell>
          <cell r="C107" t="str">
            <v>P002461</v>
          </cell>
          <cell r="D107">
            <v>4301031066</v>
          </cell>
          <cell r="E107">
            <v>4607091383836</v>
          </cell>
          <cell r="F107" t="str">
            <v>П/к колбасы Кракушка пряная с сальцем Бавария Фикс.вес 0,3 н/о в/у Стародворье</v>
          </cell>
          <cell r="H107">
            <v>40</v>
          </cell>
        </row>
        <row r="108">
          <cell r="A108" t="str">
            <v>062 Колбаса Кракушка пряная с сальцем, 0.3кг в/у п/к, БАВАРУШКА ПОКОМ, шт</v>
          </cell>
          <cell r="B108" t="str">
            <v>SU002252</v>
          </cell>
          <cell r="C108" t="str">
            <v>P002461</v>
          </cell>
          <cell r="D108">
            <v>4301031066</v>
          </cell>
          <cell r="E108">
            <v>4607091383836</v>
          </cell>
          <cell r="F108" t="str">
            <v>П/к колбасы Кракушка пряная с сальцем Бавария Фикс.вес 0,3 н/о в/у Стародворье</v>
          </cell>
          <cell r="H108">
            <v>40</v>
          </cell>
        </row>
        <row r="109">
          <cell r="A109" t="str">
            <v xml:space="preserve"> 062  Колбаса Кракушка пряная с сальцем, 0.3кг в/у п/к, БАВАРУШКА ПОКОМ</v>
          </cell>
          <cell r="B109" t="str">
            <v>SU002252</v>
          </cell>
          <cell r="C109" t="str">
            <v>P002461</v>
          </cell>
          <cell r="D109">
            <v>4301031066</v>
          </cell>
          <cell r="E109">
            <v>4607091383836</v>
          </cell>
          <cell r="F109" t="str">
            <v>П/к колбасы Кракушка пряная с сальцем Бавария Фикс.вес 0,3 н/о в/у Стародворье</v>
          </cell>
          <cell r="H109">
            <v>40</v>
          </cell>
        </row>
        <row r="110">
          <cell r="A110" t="str">
            <v>Сосиски Классические ТМ Ядрена Копоть ТС Ядрена копоть вискофан мгс ф/в 0,33 кг СК</v>
          </cell>
          <cell r="B110" t="str">
            <v>SU002155</v>
          </cell>
          <cell r="C110" t="str">
            <v>P002325</v>
          </cell>
          <cell r="D110">
            <v>4301051176</v>
          </cell>
          <cell r="E110">
            <v>4607091383881</v>
          </cell>
          <cell r="F110" t="str">
            <v>Сосиски Классические Ядрена копоть Фикс.вес 0,33 ц/о мгс Ядрена копоть</v>
          </cell>
          <cell r="H110">
            <v>35</v>
          </cell>
        </row>
        <row r="111">
          <cell r="A111" t="str">
            <v>Сосиски с сыром Ядрена копоть Фикс.вес 0,33 ц/о мгс Ядрена копоть</v>
          </cell>
          <cell r="B111" t="str">
            <v>SU002154</v>
          </cell>
          <cell r="C111" t="str">
            <v>P002326</v>
          </cell>
          <cell r="D111">
            <v>4301051178</v>
          </cell>
          <cell r="E111">
            <v>4607091383911</v>
          </cell>
          <cell r="F111" t="str">
            <v>Сосиски с сыром Ядрена копоть Фикс.вес 0,33 ц/о мгс Ядрена копоть</v>
          </cell>
          <cell r="H111">
            <v>35</v>
          </cell>
        </row>
        <row r="112">
          <cell r="A112" t="str">
            <v>Сосиски с горчицей Ядрена копоть Фикс.вес 0,33 ц/о мгс Ядрена копоть</v>
          </cell>
          <cell r="B112" t="str">
            <v>SU002230</v>
          </cell>
          <cell r="C112" t="str">
            <v>P002425</v>
          </cell>
          <cell r="D112">
            <v>4301051180</v>
          </cell>
          <cell r="E112">
            <v>4607091383935</v>
          </cell>
          <cell r="F112" t="str">
            <v>Сосиски с горчицей Ядрена копоть Фикс.вес 0,33 ц/о мгс Ядрена копоть</v>
          </cell>
          <cell r="H112">
            <v>30</v>
          </cell>
        </row>
        <row r="113">
          <cell r="A113" t="str">
            <v>Сосиски С горчицей ТМ Ядрена копоть ТС Ядрена копоть вискофан мгс ф/в 0,33 кг СК</v>
          </cell>
          <cell r="B113" t="str">
            <v>SU002230</v>
          </cell>
          <cell r="C113" t="str">
            <v>P002425</v>
          </cell>
          <cell r="D113">
            <v>4301051180</v>
          </cell>
          <cell r="E113">
            <v>4607091383935</v>
          </cell>
          <cell r="F113" t="str">
            <v>Сосиски с горчицей Ядрена копоть Фикс.вес 0,33 ц/о мгс Ядрена копоть</v>
          </cell>
          <cell r="H113">
            <v>30</v>
          </cell>
        </row>
        <row r="114">
          <cell r="A114" t="str">
            <v>Сосиски Баварские Бавария Фикс.вес 0,42 П/а мгс Стародворье</v>
          </cell>
          <cell r="B114" t="str">
            <v>SU003167</v>
          </cell>
          <cell r="C114" t="str">
            <v>P003363</v>
          </cell>
          <cell r="D114">
            <v>4301051461</v>
          </cell>
          <cell r="E114">
            <v>4680115883604</v>
          </cell>
          <cell r="F114" t="str">
            <v>Сосиски «Баварские» Фикс.вес 0,35 П/а ТМ «Стародворье»</v>
          </cell>
          <cell r="H114">
            <v>45</v>
          </cell>
        </row>
        <row r="115">
          <cell r="A115" t="str">
            <v>Сосиски Баварские,  0.42кг,ПОКОМ, шт</v>
          </cell>
          <cell r="B115" t="str">
            <v>SU003167</v>
          </cell>
          <cell r="C115" t="str">
            <v>P003363</v>
          </cell>
          <cell r="D115">
            <v>4301051461</v>
          </cell>
          <cell r="E115">
            <v>4680115883604</v>
          </cell>
          <cell r="F115" t="str">
            <v>Сосиски «Баварские» Фикс.вес 0,35 П/а ТМ «Стародворье»</v>
          </cell>
          <cell r="H115">
            <v>45</v>
          </cell>
        </row>
        <row r="116">
          <cell r="A116" t="str">
            <v>Сосиски Баварские газ 0,420кг ШТ (Бордо), ШТ</v>
          </cell>
          <cell r="B116" t="str">
            <v>SU003167</v>
          </cell>
          <cell r="C116" t="str">
            <v>P003363</v>
          </cell>
          <cell r="D116">
            <v>4301051461</v>
          </cell>
          <cell r="E116">
            <v>4680115883604</v>
          </cell>
          <cell r="F116" t="str">
            <v>Сосиски «Баварские» Фикс.вес 0,35 П/а ТМ «Стародворье»</v>
          </cell>
          <cell r="H116">
            <v>45</v>
          </cell>
        </row>
        <row r="117">
          <cell r="A117" t="str">
            <v>Сосиски 0,42 кг Стародворье Баварские 35 Бордо П/а</v>
          </cell>
          <cell r="B117" t="str">
            <v>SU003167</v>
          </cell>
          <cell r="C117" t="str">
            <v>P003363</v>
          </cell>
          <cell r="D117">
            <v>4301051461</v>
          </cell>
          <cell r="E117">
            <v>4680115883604</v>
          </cell>
          <cell r="F117" t="str">
            <v>Сосиски «Баварские» Фикс.вес 0,35 П/а ТМ «Стародворье»</v>
          </cell>
          <cell r="H117">
            <v>45</v>
          </cell>
        </row>
        <row r="118">
          <cell r="A118" t="str">
            <v>Сосиски БАВАРСКИЕ 0,42кг Стародаорье</v>
          </cell>
          <cell r="B118" t="str">
            <v>SU003167</v>
          </cell>
          <cell r="C118" t="str">
            <v>P003363</v>
          </cell>
          <cell r="D118">
            <v>4301051461</v>
          </cell>
          <cell r="E118">
            <v>4680115883604</v>
          </cell>
          <cell r="F118" t="str">
            <v>Сосиски «Баварские» Фикс.вес 0,35 П/а ТМ «Стародворье»</v>
          </cell>
          <cell r="H118">
            <v>45</v>
          </cell>
        </row>
        <row r="119">
          <cell r="A119" t="str">
            <v>Сосиски БАВАРСКИЕ 0.42кг Стародворье</v>
          </cell>
          <cell r="B119" t="str">
            <v>SU003167</v>
          </cell>
          <cell r="C119" t="str">
            <v>P003363</v>
          </cell>
          <cell r="D119">
            <v>4301051461</v>
          </cell>
          <cell r="E119">
            <v>4680115883604</v>
          </cell>
          <cell r="F119" t="str">
            <v>Сосиски «Баварские» Фикс.вес 0,35 П/а ТМ «Стародворье»</v>
          </cell>
          <cell r="H119">
            <v>45</v>
          </cell>
        </row>
        <row r="120">
          <cell r="A120" t="str">
            <v>Сосиски БАВАРСКИЕ 0,42кг Стародворье</v>
          </cell>
          <cell r="B120" t="str">
            <v>SU003167</v>
          </cell>
          <cell r="C120" t="str">
            <v>P003363</v>
          </cell>
          <cell r="D120">
            <v>4301051461</v>
          </cell>
          <cell r="E120">
            <v>4680115883604</v>
          </cell>
          <cell r="F120" t="str">
            <v>Сосиски «Баварские» Фикс.вес 0,35 П/а ТМ «Стародворье»</v>
          </cell>
          <cell r="H120">
            <v>45</v>
          </cell>
        </row>
        <row r="121">
          <cell r="A121" t="str">
            <v>Сосиски Баварские,  0.42кг, БАВАРУШКИ ПОКОМ</v>
          </cell>
          <cell r="B121" t="str">
            <v>SU003167</v>
          </cell>
          <cell r="C121" t="str">
            <v>P003363</v>
          </cell>
          <cell r="D121">
            <v>4301051461</v>
          </cell>
          <cell r="E121">
            <v>4680115883604</v>
          </cell>
          <cell r="F121" t="str">
            <v>Сосиски «Баварские» Фикс.вес 0,35 П/а ТМ «Стародворье»</v>
          </cell>
          <cell r="H121">
            <v>45</v>
          </cell>
        </row>
        <row r="122">
          <cell r="A122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22" t="str">
            <v>SU003167</v>
          </cell>
          <cell r="C122" t="str">
            <v>P003363</v>
          </cell>
          <cell r="D122">
            <v>4301051461</v>
          </cell>
          <cell r="E122">
            <v>4680115883604</v>
          </cell>
          <cell r="F122" t="str">
            <v>Сосиски «Баварские» Фикс.вес 0,35 П/а ТМ «Стародворье»</v>
          </cell>
          <cell r="H122">
            <v>45</v>
          </cell>
        </row>
        <row r="123">
          <cell r="A123" t="str">
            <v>349 Сосиски Баварские ТМ Стародворье в оболочке айпи в модифицированной газовой среде 0,42 кг  ПОКОМ</v>
          </cell>
          <cell r="B123" t="str">
            <v>SU003167</v>
          </cell>
          <cell r="C123" t="str">
            <v>P003363</v>
          </cell>
          <cell r="D123">
            <v>4301051461</v>
          </cell>
          <cell r="E123">
            <v>4680115883604</v>
          </cell>
          <cell r="F123" t="str">
            <v>Сосиски «Баварские» Фикс.вес 0,35 П/а ТМ «Стародворье»</v>
          </cell>
          <cell r="H123">
            <v>45</v>
          </cell>
        </row>
        <row r="124">
          <cell r="A124" t="str">
            <v>349 Сосиски Баварские ТМ Стародворье в оболочке айпи в модифицированной газовой среде 0,42 кг  ПОКОМ, шт</v>
          </cell>
          <cell r="B124" t="str">
            <v>SU003167</v>
          </cell>
          <cell r="C124" t="str">
            <v>P003363</v>
          </cell>
          <cell r="D124">
            <v>4301051461</v>
          </cell>
          <cell r="E124">
            <v>4680115883604</v>
          </cell>
          <cell r="F124" t="str">
            <v>Сосиски «Баварские» Фикс.вес 0,35 П/а ТМ «Стародворье»</v>
          </cell>
          <cell r="H124">
            <v>45</v>
          </cell>
        </row>
        <row r="125">
          <cell r="A125" t="str">
            <v>095  Сосиски Баварские,  0.42кг, БАВАРУШКИ ПОКОМ</v>
          </cell>
          <cell r="B125" t="str">
            <v>SU003167</v>
          </cell>
          <cell r="C125" t="str">
            <v>P003363</v>
          </cell>
          <cell r="D125">
            <v>4301051461</v>
          </cell>
          <cell r="E125">
            <v>4680115883604</v>
          </cell>
          <cell r="F125" t="str">
            <v>Сосиски «Баварские» Фикс.вес 0,35 П/а ТМ «Стародворье»</v>
          </cell>
          <cell r="H125">
            <v>45</v>
          </cell>
        </row>
        <row r="126">
          <cell r="A126" t="str">
            <v>096  Сосиски Баварские,  0.42кг,ПОКОМ, шт</v>
          </cell>
          <cell r="B126" t="str">
            <v>SU003167</v>
          </cell>
          <cell r="C126" t="str">
            <v>P003363</v>
          </cell>
          <cell r="D126">
            <v>4301051461</v>
          </cell>
          <cell r="E126">
            <v>4680115883604</v>
          </cell>
          <cell r="F126" t="str">
            <v>Сосиски «Баварские» Фикс.вес 0,35 П/а ТМ «Стародворье»</v>
          </cell>
          <cell r="H126">
            <v>45</v>
          </cell>
        </row>
        <row r="127">
          <cell r="A127" t="str">
            <v>096  Сосиски Баварские,  0.42кг,ПОКОМ</v>
          </cell>
          <cell r="B127" t="str">
            <v>SU003167</v>
          </cell>
          <cell r="C127" t="str">
            <v>P003363</v>
          </cell>
          <cell r="D127">
            <v>4301051461</v>
          </cell>
          <cell r="E127">
            <v>4680115883604</v>
          </cell>
          <cell r="F127" t="str">
            <v>Сосиски «Баварские» Фикс.вес 0,35 П/а ТМ «Стародворье»</v>
          </cell>
          <cell r="H127">
            <v>45</v>
          </cell>
        </row>
        <row r="128">
          <cell r="A128" t="str">
            <v>451 Сосиски «Баварские» Фикс.вес 0,35 П/а ТМ «Стародворье»  Поком</v>
          </cell>
          <cell r="B128" t="str">
            <v>SU003167</v>
          </cell>
          <cell r="C128" t="str">
            <v>P003363</v>
          </cell>
          <cell r="D128">
            <v>4301051461</v>
          </cell>
          <cell r="E128">
            <v>4680115883604</v>
          </cell>
          <cell r="F128" t="str">
            <v>Сосиски «Баварские» Фикс.вес 0,35 П/а ТМ «Стародворье»</v>
          </cell>
          <cell r="H128">
            <v>45</v>
          </cell>
        </row>
        <row r="129">
          <cell r="A129" t="str">
            <v>Сосиски Баварские,  0.35кг,ПОКОМ, шт</v>
          </cell>
          <cell r="B129" t="str">
            <v>SU003167</v>
          </cell>
          <cell r="C129" t="str">
            <v>P003363</v>
          </cell>
          <cell r="D129">
            <v>4301051461</v>
          </cell>
          <cell r="E129">
            <v>4680115883604</v>
          </cell>
          <cell r="F129" t="str">
            <v>Сосиски «Баварские» Фикс.вес 0,35 П/а ТМ «Стародворье»</v>
          </cell>
          <cell r="H129">
            <v>45</v>
          </cell>
        </row>
        <row r="130">
          <cell r="A130" t="str">
            <v>Сосиски Баварские,  0,35кг,ПОКОМ, шт</v>
          </cell>
          <cell r="B130" t="str">
            <v>SU003167</v>
          </cell>
          <cell r="C130" t="str">
            <v>P003363</v>
          </cell>
          <cell r="D130">
            <v>4301051461</v>
          </cell>
          <cell r="E130">
            <v>4680115883604</v>
          </cell>
          <cell r="F130" t="str">
            <v>Сосиски «Баварские» Фикс.вес 0,35 П/а ТМ «Стародворье»</v>
          </cell>
          <cell r="H130">
            <v>45</v>
          </cell>
        </row>
        <row r="131">
          <cell r="A131" t="str">
            <v>096  Сосиски Баварские,  0.35кг,ПОКОМ</v>
          </cell>
          <cell r="B131" t="str">
            <v>SU003167</v>
          </cell>
          <cell r="C131" t="str">
            <v>P003363</v>
          </cell>
          <cell r="D131">
            <v>4301051461</v>
          </cell>
          <cell r="E131">
            <v>4680115883604</v>
          </cell>
          <cell r="F131" t="str">
            <v>Сосиски «Баварские» Фикс.вес 0,35 П/а ТМ «Стародворье»</v>
          </cell>
          <cell r="H131">
            <v>45</v>
          </cell>
        </row>
        <row r="132">
          <cell r="A132" t="str">
            <v>094  Сосиски Баварские,  0.35кг, ТМ Колбасный стандарт ПОКОМ</v>
          </cell>
          <cell r="B132" t="str">
            <v>SU003167</v>
          </cell>
          <cell r="C132" t="str">
            <v>P003363</v>
          </cell>
          <cell r="D132">
            <v>4301051461</v>
          </cell>
          <cell r="E132">
            <v>4680115883604</v>
          </cell>
          <cell r="F132" t="str">
            <v>Сосиски «Баварские» Фикс.вес 0,35 П/а ТМ «Стародворье»</v>
          </cell>
          <cell r="H132">
            <v>45</v>
          </cell>
        </row>
        <row r="133">
          <cell r="A133" t="str">
            <v>Сосиски Баварские ТМ Стародворье 0,35 кг ПОКОМ</v>
          </cell>
          <cell r="B133" t="str">
            <v>SU003167</v>
          </cell>
          <cell r="C133" t="str">
            <v>P003363</v>
          </cell>
          <cell r="D133">
            <v>4301051461</v>
          </cell>
          <cell r="E133">
            <v>4680115883604</v>
          </cell>
          <cell r="F133" t="str">
            <v>Сосиски «Баварские» Фикс.вес 0,35 П/а ТМ «Стародворье»</v>
          </cell>
          <cell r="H133">
            <v>45</v>
          </cell>
        </row>
        <row r="134">
          <cell r="A134" t="str">
            <v>412  Сосиски Баварские ТМ Стародворье 0,35 кг ПОКОМ</v>
          </cell>
          <cell r="B134" t="str">
            <v>SU003167</v>
          </cell>
          <cell r="C134" t="str">
            <v>P003363</v>
          </cell>
          <cell r="D134">
            <v>4301051461</v>
          </cell>
          <cell r="E134">
            <v>4680115883604</v>
          </cell>
          <cell r="F134" t="str">
            <v>Сосиски «Баварские» Фикс.вес 0,35 П/а ТМ «Стародворье»</v>
          </cell>
          <cell r="H134">
            <v>45</v>
          </cell>
        </row>
        <row r="135">
          <cell r="A135" t="str">
            <v>Сосиски Баварские с сыром мгс ф/в 420гр (Стародворье) 35 суток, шт</v>
          </cell>
          <cell r="B135" t="str">
            <v>SU003168</v>
          </cell>
          <cell r="C135" t="str">
            <v>P003364</v>
          </cell>
          <cell r="D135">
            <v>4301051485</v>
          </cell>
          <cell r="E135">
            <v>4680115883567</v>
          </cell>
          <cell r="F135" t="str">
            <v>Сосиски «Баварские с сыром» Фикс.вес 0,35 п/а ТМ «Стародворье»</v>
          </cell>
          <cell r="G135" t="str">
            <v>ротация 0,42 - 0,35</v>
          </cell>
          <cell r="H135">
            <v>40</v>
          </cell>
        </row>
        <row r="136">
          <cell r="A136" t="str">
            <v>Сосиски Баварские с сыром Бавария Фикс.вес 0,42 ц/о Стародворье</v>
          </cell>
          <cell r="B136" t="str">
            <v>SU003168</v>
          </cell>
          <cell r="C136" t="str">
            <v>P003364</v>
          </cell>
          <cell r="D136">
            <v>4301051485</v>
          </cell>
          <cell r="E136">
            <v>4680115883567</v>
          </cell>
          <cell r="F136" t="str">
            <v>Сосиски «Баварские с сыром» Фикс.вес 0,35 п/а ТМ «Стародворье»</v>
          </cell>
          <cell r="G136" t="str">
            <v>ротация 0,42 - 0,35</v>
          </cell>
          <cell r="H136">
            <v>40</v>
          </cell>
        </row>
        <row r="137">
          <cell r="A137" t="str">
            <v>Сосиски Баварские с сыром,  0.42кг,ПОКОМ, шт</v>
          </cell>
          <cell r="B137" t="str">
            <v>SU003168</v>
          </cell>
          <cell r="C137" t="str">
            <v>P003364</v>
          </cell>
          <cell r="D137">
            <v>4301051485</v>
          </cell>
          <cell r="E137">
            <v>4680115883567</v>
          </cell>
          <cell r="F137" t="str">
            <v>Сосиски «Баварские с сыром» Фикс.вес 0,35 п/а ТМ «Стародворье»</v>
          </cell>
          <cell r="G137" t="str">
            <v>ротация 0,42 - 0,35</v>
          </cell>
          <cell r="H137">
            <v>40</v>
          </cell>
        </row>
        <row r="138">
          <cell r="A138" t="str">
            <v>Сосиски 0,42 кг Стародворские колбасы Баварские с сыром в оболочке айгил в мод.газовой среде м\уп</v>
          </cell>
          <cell r="B138" t="str">
            <v>SU003168</v>
          </cell>
          <cell r="C138" t="str">
            <v>P003364</v>
          </cell>
          <cell r="D138">
            <v>4301051485</v>
          </cell>
          <cell r="E138">
            <v>4680115883567</v>
          </cell>
          <cell r="F138" t="str">
            <v>Сосиски «Баварские с сыром» Фикс.вес 0,35 п/а ТМ «Стародворье»</v>
          </cell>
          <cell r="G138" t="str">
            <v>ротация 0,42 - 0,35</v>
          </cell>
          <cell r="H138">
            <v>40</v>
          </cell>
        </row>
        <row r="139">
          <cell r="A139" t="str">
            <v>Сосиски Баварские с сыром 0.42</v>
          </cell>
          <cell r="B139" t="str">
            <v>SU003168</v>
          </cell>
          <cell r="C139" t="str">
            <v>P003364</v>
          </cell>
          <cell r="D139">
            <v>4301051485</v>
          </cell>
          <cell r="E139">
            <v>4680115883567</v>
          </cell>
          <cell r="F139" t="str">
            <v>Сосиски «Баварские с сыром» Фикс.вес 0,35 п/а ТМ «Стародворье»</v>
          </cell>
          <cell r="G139" t="str">
            <v>ротация 0,42 - 0,35</v>
          </cell>
          <cell r="H139">
            <v>40</v>
          </cell>
        </row>
        <row r="140">
          <cell r="A140" t="str">
            <v>Сосиски Баварские с сыром 0,42</v>
          </cell>
          <cell r="B140" t="str">
            <v>SU003168</v>
          </cell>
          <cell r="C140" t="str">
            <v>P003364</v>
          </cell>
          <cell r="D140">
            <v>4301051485</v>
          </cell>
          <cell r="E140">
            <v>4680115883567</v>
          </cell>
          <cell r="F140" t="str">
            <v>Сосиски «Баварские с сыром» Фикс.вес 0,35 п/а ТМ «Стародворье»</v>
          </cell>
          <cell r="G140" t="str">
            <v>ротация 0,42 - 0,35</v>
          </cell>
          <cell r="H140">
            <v>40</v>
          </cell>
        </row>
        <row r="141">
          <cell r="A141" t="str">
            <v>Сосиски Баварские с сырам 0,42</v>
          </cell>
          <cell r="B141" t="str">
            <v>SU003168</v>
          </cell>
          <cell r="C141" t="str">
            <v>P003364</v>
          </cell>
          <cell r="D141">
            <v>4301051485</v>
          </cell>
          <cell r="E141">
            <v>4680115883567</v>
          </cell>
          <cell r="F141" t="str">
            <v>Сосиски «Баварские с сыром» Фикс.вес 0,35 п/а ТМ «Стародворье»</v>
          </cell>
          <cell r="G141" t="str">
            <v>ротация 0,42 - 0,35</v>
          </cell>
          <cell r="H141">
            <v>40</v>
          </cell>
        </row>
        <row r="142">
          <cell r="A142" t="str">
            <v>Сосиски Баварские с сыром газ 0,420кг ШТ (Бордо), ШТ</v>
          </cell>
          <cell r="B142" t="str">
            <v>SU003168</v>
          </cell>
          <cell r="C142" t="str">
            <v>P003364</v>
          </cell>
          <cell r="D142">
            <v>4301051485</v>
          </cell>
          <cell r="E142">
            <v>4680115883567</v>
          </cell>
          <cell r="F142" t="str">
            <v>Сосиски «Баварские с сыром» Фикс.вес 0,35 п/а ТМ «Стародворье»</v>
          </cell>
          <cell r="G142" t="str">
            <v>ротация 0,42 - 0,35</v>
          </cell>
          <cell r="H142">
            <v>40</v>
          </cell>
        </row>
        <row r="143">
          <cell r="A143" t="str">
            <v>Сосиски Баварские с сыром, БАВАРУШКИ МГС 0.42кг, ТМ Стародворье    ПОКОМ</v>
          </cell>
          <cell r="B143" t="str">
            <v>SU003168</v>
          </cell>
          <cell r="C143" t="str">
            <v>P003364</v>
          </cell>
          <cell r="D143">
            <v>4301051485</v>
          </cell>
          <cell r="E143">
            <v>4680115883567</v>
          </cell>
          <cell r="F143" t="str">
            <v>Сосиски «Баварские с сыром» Фикс.вес 0,35 п/а ТМ «Стародворье»</v>
          </cell>
          <cell r="G143" t="str">
            <v>ротация 0,42 - 0,35</v>
          </cell>
          <cell r="H143">
            <v>40</v>
          </cell>
        </row>
        <row r="144">
          <cell r="A144" t="str">
            <v>348 Сосиски Баварские с сыром ТМ Стародворье в оболочке айпил в мод газовой среде 0,42 кг.  ПОКОМ</v>
          </cell>
          <cell r="B144" t="str">
            <v>SU003168</v>
          </cell>
          <cell r="C144" t="str">
            <v>P003364</v>
          </cell>
          <cell r="D144">
            <v>4301051485</v>
          </cell>
          <cell r="E144">
            <v>4680115883567</v>
          </cell>
          <cell r="F144" t="str">
            <v>Сосиски «Баварские с сыром» Фикс.вес 0,35 п/а ТМ «Стародворье»</v>
          </cell>
          <cell r="G144" t="str">
            <v>ротация 0,42 - 0,35</v>
          </cell>
          <cell r="H144">
            <v>40</v>
          </cell>
        </row>
        <row r="145">
          <cell r="A145" t="str">
            <v>348 Сосиски Баварские с сыром ТМ Стародворье в оболочке айпил в мод газовой среде 0,42 кг.  ПОКОМ, шт</v>
          </cell>
          <cell r="B145" t="str">
            <v>SU003168</v>
          </cell>
          <cell r="C145" t="str">
            <v>P003364</v>
          </cell>
          <cell r="D145">
            <v>4301051485</v>
          </cell>
          <cell r="E145">
            <v>4680115883567</v>
          </cell>
          <cell r="F145" t="str">
            <v>Сосиски «Баварские с сыром» Фикс.вес 0,35 п/а ТМ «Стародворье»</v>
          </cell>
          <cell r="G145" t="str">
            <v>ротация 0,42 - 0,35</v>
          </cell>
          <cell r="H145">
            <v>40</v>
          </cell>
        </row>
        <row r="146">
          <cell r="A146" t="str">
            <v xml:space="preserve"> 092  Сосиски Баварские с сыром,  0.42кг,ПОКОМ</v>
          </cell>
          <cell r="B146" t="str">
            <v>SU003168</v>
          </cell>
          <cell r="C146" t="str">
            <v>P003364</v>
          </cell>
          <cell r="D146">
            <v>4301051485</v>
          </cell>
          <cell r="E146">
            <v>4680115883567</v>
          </cell>
          <cell r="F146" t="str">
            <v>Сосиски «Баварские с сыром» Фикс.вес 0,35 п/а ТМ «Стародворье»</v>
          </cell>
          <cell r="G146" t="str">
            <v>ротация 0,42 - 0,35</v>
          </cell>
          <cell r="H146">
            <v>40</v>
          </cell>
        </row>
        <row r="147">
          <cell r="A147" t="str">
            <v>Сосиски Баварские с сыром,  0.35кг,ПОКОМ, шт</v>
          </cell>
          <cell r="B147" t="str">
            <v>SU003168</v>
          </cell>
          <cell r="C147" t="str">
            <v>P003364</v>
          </cell>
          <cell r="D147">
            <v>4301051485</v>
          </cell>
          <cell r="E147">
            <v>4680115883567</v>
          </cell>
          <cell r="F147" t="str">
            <v>Сосиски «Баварские с сыром» Фикс.вес 0,35 п/а ТМ «Стародворье»</v>
          </cell>
          <cell r="H147">
            <v>40</v>
          </cell>
        </row>
        <row r="148">
          <cell r="A148" t="str">
            <v>446 Сосиски Баварские с сыром 0,35 кг. ТМ Стародворье в оболочке айпил в модифи газовой среде  Поком</v>
          </cell>
          <cell r="B148" t="str">
            <v>SU003168</v>
          </cell>
          <cell r="C148" t="str">
            <v>P003364</v>
          </cell>
          <cell r="D148">
            <v>4301051485</v>
          </cell>
          <cell r="E148">
            <v>4680115883567</v>
          </cell>
          <cell r="F148" t="str">
            <v>Сосиски «Баварские с сыром» Фикс.вес 0,35 п/а ТМ «Стародворье»</v>
          </cell>
          <cell r="H148">
            <v>40</v>
          </cell>
        </row>
        <row r="149">
          <cell r="A149" t="str">
            <v>410  Сосиски Баварские с сыром ТМ Стародворье 0,35 кг. ПОКОМ</v>
          </cell>
          <cell r="B149" t="str">
            <v>SU003168</v>
          </cell>
          <cell r="C149" t="str">
            <v>P003364</v>
          </cell>
          <cell r="D149">
            <v>4301051485</v>
          </cell>
          <cell r="E149">
            <v>4680115883567</v>
          </cell>
          <cell r="F149" t="str">
            <v>Сосиски «Баварские с сыром» Фикс.вес 0,35 п/а ТМ «Стародворье»</v>
          </cell>
          <cell r="H149">
            <v>40</v>
          </cell>
        </row>
        <row r="150">
          <cell r="A150" t="str">
            <v>092  Сосиски Баварские с сыром,  0.35кг,ПОКОМ</v>
          </cell>
          <cell r="B150" t="str">
            <v>SU003168</v>
          </cell>
          <cell r="C150" t="str">
            <v>P003364</v>
          </cell>
          <cell r="D150">
            <v>4301051485</v>
          </cell>
          <cell r="E150">
            <v>4680115883567</v>
          </cell>
          <cell r="F150" t="str">
            <v>Сосиски «Баварские с сыром» Фикс.вес 0,35 п/а ТМ «Стародворье»</v>
          </cell>
          <cell r="H150">
            <v>40</v>
          </cell>
        </row>
        <row r="151">
          <cell r="A151" t="str">
            <v>Ветчина Нежная ТМ Особый рецепт, (2,5кг), ПОКОМ</v>
          </cell>
          <cell r="B151" t="str">
            <v>SU000126</v>
          </cell>
          <cell r="C151" t="str">
            <v>P002555</v>
          </cell>
          <cell r="D151">
            <v>4301020178</v>
          </cell>
          <cell r="E151">
            <v>4607091383980</v>
          </cell>
          <cell r="F151" t="str">
            <v>Ветчины Нежная Особая Особая Весовые П/а Особый рецепт большой батон</v>
          </cell>
          <cell r="H151">
            <v>50</v>
          </cell>
        </row>
        <row r="152">
          <cell r="A152" t="str">
            <v>Ветчина Нежная ТМ Особый рецепт, (2,5кг), ПОКОМ, кг</v>
          </cell>
          <cell r="B152" t="str">
            <v>SU000126</v>
          </cell>
          <cell r="C152" t="str">
            <v>P002555</v>
          </cell>
          <cell r="D152">
            <v>4301020178</v>
          </cell>
          <cell r="E152">
            <v>4607091383980</v>
          </cell>
          <cell r="F152" t="str">
            <v>Ветчины Нежная Особая Особая Весовые П/а Особый рецепт большой батон</v>
          </cell>
          <cell r="H152">
            <v>50</v>
          </cell>
        </row>
        <row r="153">
          <cell r="A153" t="str">
            <v>СТ Ветчина Особая Славница большой батон</v>
          </cell>
          <cell r="B153" t="str">
            <v>SU000126</v>
          </cell>
          <cell r="C153" t="str">
            <v>P002555</v>
          </cell>
          <cell r="D153">
            <v>4301020178</v>
          </cell>
          <cell r="E153">
            <v>4607091383980</v>
          </cell>
          <cell r="F153" t="str">
            <v>Ветчины Нежная Особая Особая Весовые П/а Особый рецепт большой батон</v>
          </cell>
          <cell r="H153">
            <v>50</v>
          </cell>
        </row>
        <row r="154">
          <cell r="A154" t="str">
            <v>Ветчины Нежная Особая Особая Весовые П/а Особый рецепт большой батон</v>
          </cell>
          <cell r="B154" t="str">
            <v>SU000126</v>
          </cell>
          <cell r="C154" t="str">
            <v>P002555</v>
          </cell>
          <cell r="D154">
            <v>4301020178</v>
          </cell>
          <cell r="E154">
            <v>4607091383980</v>
          </cell>
          <cell r="F154" t="str">
            <v>Ветчины Нежная Особая Особая Весовые П/а Особый рецепт большой батон</v>
          </cell>
          <cell r="H154">
            <v>50</v>
          </cell>
        </row>
        <row r="155">
          <cell r="A15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55" t="str">
            <v>SU000126</v>
          </cell>
          <cell r="C155" t="str">
            <v>P002555</v>
          </cell>
          <cell r="D155">
            <v>4301020178</v>
          </cell>
          <cell r="E155">
            <v>4607091383980</v>
          </cell>
          <cell r="F155" t="str">
            <v>Ветчины Нежная Особая Особая Весовые П/а Особый рецепт большой батон</v>
          </cell>
          <cell r="H155">
            <v>50</v>
          </cell>
        </row>
        <row r="156">
          <cell r="A156" t="str">
            <v>Ветчина нежная ОСОБАЯ Зареченские колбасы 2,6кг БАТОН</v>
          </cell>
          <cell r="B156" t="str">
            <v>SU000126</v>
          </cell>
          <cell r="C156" t="str">
            <v>P002555</v>
          </cell>
          <cell r="D156">
            <v>4301020178</v>
          </cell>
          <cell r="E156">
            <v>4607091383980</v>
          </cell>
          <cell r="F156" t="str">
            <v>Ветчины Нежная Особая Особая Весовые П/а Особый рецепт большой батон</v>
          </cell>
          <cell r="H156">
            <v>50</v>
          </cell>
        </row>
        <row r="157">
          <cell r="A157" t="str">
            <v>Ветчина нежная ОСОБАЯ Зареченские колбасы 2,бкг БАТоН</v>
          </cell>
          <cell r="B157" t="str">
            <v>SU000126</v>
          </cell>
          <cell r="C157" t="str">
            <v>P002555</v>
          </cell>
          <cell r="D157">
            <v>4301020178</v>
          </cell>
          <cell r="E157">
            <v>4607091383980</v>
          </cell>
          <cell r="F157" t="str">
            <v>Ветчины Нежная Особая Особая Весовые П/а Особый рецепт большой батон</v>
          </cell>
          <cell r="H157">
            <v>50</v>
          </cell>
        </row>
        <row r="158">
          <cell r="A158" t="str">
            <v>Ветчина нежная ОСОБАЯ Зареченские колбасы 2,бкг БАТОН</v>
          </cell>
          <cell r="B158" t="str">
            <v>SU000126</v>
          </cell>
          <cell r="C158" t="str">
            <v>P002555</v>
          </cell>
          <cell r="D158">
            <v>4301020178</v>
          </cell>
          <cell r="E158">
            <v>4607091383980</v>
          </cell>
          <cell r="F158" t="str">
            <v>Ветчины Нежная Особая Особая Весовые П/а Особый рецепт большой батон</v>
          </cell>
          <cell r="H158">
            <v>50</v>
          </cell>
        </row>
        <row r="159">
          <cell r="A159" t="str">
            <v>Ветчина нежная ОСОБАЯ Зареченские колбасы 2.бкг БАТОН</v>
          </cell>
          <cell r="B159" t="str">
            <v>SU000126</v>
          </cell>
          <cell r="C159" t="str">
            <v>P002555</v>
          </cell>
          <cell r="D159">
            <v>4301020178</v>
          </cell>
          <cell r="E159">
            <v>4607091383980</v>
          </cell>
          <cell r="F159" t="str">
            <v>Ветчины Нежная Особая Особая Весовые П/а Особый рецепт большой батон</v>
          </cell>
          <cell r="H159">
            <v>50</v>
          </cell>
        </row>
        <row r="160">
          <cell r="A160" t="str">
            <v>Ветчина Нежная Особая п/а ТМ Славница Стар.колбасы</v>
          </cell>
          <cell r="B160" t="str">
            <v>SU000126</v>
          </cell>
          <cell r="C160" t="str">
            <v>P002555</v>
          </cell>
          <cell r="D160">
            <v>4301020178</v>
          </cell>
          <cell r="E160">
            <v>4607091383980</v>
          </cell>
          <cell r="F160" t="str">
            <v>Ветчины Нежная Особая Особая Весовые П/а Особый рецепт большой батон</v>
          </cell>
          <cell r="H160">
            <v>50</v>
          </cell>
        </row>
        <row r="161">
          <cell r="A161" t="str">
            <v>201  Ветчина Нежная ТМ Особый рецепт, (2,5кг), ПОКОМ, кг</v>
          </cell>
          <cell r="B161" t="str">
            <v>SU000126</v>
          </cell>
          <cell r="C161" t="str">
            <v>P002555</v>
          </cell>
          <cell r="D161">
            <v>4301020178</v>
          </cell>
          <cell r="E161">
            <v>4607091383980</v>
          </cell>
          <cell r="F161" t="str">
            <v>Ветчины Нежная Особая Особая Весовые П/а Особый рецепт большой батон</v>
          </cell>
          <cell r="H161">
            <v>50</v>
          </cell>
        </row>
        <row r="162">
          <cell r="A162" t="str">
            <v>Ветчина Особая Нежная 2,5кг п/а (Особый Рецепт) 60 суток, кг</v>
          </cell>
          <cell r="B162" t="str">
            <v>SU000126</v>
          </cell>
          <cell r="C162" t="str">
            <v>P002555</v>
          </cell>
          <cell r="D162">
            <v>4301020178</v>
          </cell>
          <cell r="E162">
            <v>4607091383980</v>
          </cell>
          <cell r="F162" t="str">
            <v>Ветчины Нежная Особая Особая Весовые П/а Особый рецепт большой батон</v>
          </cell>
          <cell r="H162">
            <v>50</v>
          </cell>
        </row>
        <row r="163">
          <cell r="A163" t="str">
            <v>201  Ветчина Нежная ТМ Особый рецепт, (2,5кг), ПОКОМ</v>
          </cell>
          <cell r="B163" t="str">
            <v>SU000126</v>
          </cell>
          <cell r="C163" t="str">
            <v>P002555</v>
          </cell>
          <cell r="D163">
            <v>4301020178</v>
          </cell>
          <cell r="E163">
            <v>4607091383980</v>
          </cell>
          <cell r="F163" t="str">
            <v>Ветчины Нежная Особая Особая Весовые П/а Особый рецепт большой батон</v>
          </cell>
          <cell r="H163">
            <v>50</v>
          </cell>
        </row>
        <row r="164">
          <cell r="A164" t="str">
            <v>219  Колбаса Докторская Особая ТМ Особый рецепт, ВЕС  ПОКОМ</v>
          </cell>
          <cell r="B164" t="str">
            <v>SU000251</v>
          </cell>
          <cell r="C164" t="str">
            <v>P002584</v>
          </cell>
          <cell r="D164">
            <v>4301011339</v>
          </cell>
          <cell r="E164">
            <v>4607091383997</v>
          </cell>
          <cell r="F164" t="str">
            <v>Вареные колбасы Докторская Особая Особая Весовые П/а Особый рецепт</v>
          </cell>
          <cell r="H164">
            <v>60</v>
          </cell>
        </row>
        <row r="165">
          <cell r="A165" t="str">
            <v>Колбаса Докторская Особая ТМ Особый рецепт, ВЕС  ПОКОМ, кг</v>
          </cell>
          <cell r="B165" t="str">
            <v>SU000251</v>
          </cell>
          <cell r="C165" t="str">
            <v>P002584</v>
          </cell>
          <cell r="D165">
            <v>4301011339</v>
          </cell>
          <cell r="E165">
            <v>4607091383997</v>
          </cell>
          <cell r="F165" t="str">
            <v>Вареные колбасы Докторская Особая Особая Весовые П/а Особый рецепт</v>
          </cell>
          <cell r="H165">
            <v>60</v>
          </cell>
        </row>
        <row r="166">
          <cell r="A166" t="str">
            <v>СТ Докторская особая Славница</v>
          </cell>
          <cell r="B166" t="str">
            <v>SU000251</v>
          </cell>
          <cell r="C166" t="str">
            <v>P002584</v>
          </cell>
          <cell r="D166">
            <v>4301011339</v>
          </cell>
          <cell r="E166">
            <v>4607091383997</v>
          </cell>
          <cell r="F166" t="str">
            <v>Вареные колбасы Докторская Особая Особая Весовые П/а Особый рецепт</v>
          </cell>
          <cell r="H166">
            <v>60</v>
          </cell>
        </row>
        <row r="167">
          <cell r="A167" t="str">
            <v>Докторская Особая сетка вар ТМ Славница (Стародвор.колбасы)</v>
          </cell>
          <cell r="B167" t="str">
            <v>SU000251</v>
          </cell>
          <cell r="C167" t="str">
            <v>P002584</v>
          </cell>
          <cell r="D167">
            <v>4301011339</v>
          </cell>
          <cell r="E167">
            <v>4607091383997</v>
          </cell>
          <cell r="F167" t="str">
            <v>Вареные колбасы Докторская Особая Особая Весовые П/а Особый рецепт</v>
          </cell>
          <cell r="H167">
            <v>60</v>
          </cell>
        </row>
        <row r="168">
          <cell r="A168" t="str">
            <v>Колбаса Докторская Особая 2 сорт 2,5кг (Славница 60 суток), кг</v>
          </cell>
          <cell r="B168" t="str">
            <v>SU000251</v>
          </cell>
          <cell r="C168" t="str">
            <v>P002584</v>
          </cell>
          <cell r="D168">
            <v>4301011339</v>
          </cell>
          <cell r="E168">
            <v>4607091383997</v>
          </cell>
          <cell r="F168" t="str">
            <v>Вареные колбасы Докторская Особая Особая Весовые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Весовые П/а Особый рецепт</v>
          </cell>
          <cell r="B169" t="str">
            <v>SU000251</v>
          </cell>
          <cell r="C169" t="str">
            <v>P002584</v>
          </cell>
          <cell r="D169">
            <v>4301011339</v>
          </cell>
          <cell r="E169">
            <v>4607091383997</v>
          </cell>
          <cell r="F169" t="str">
            <v>Вареные колбасы Докторская Особая Особая Весовые П/а Особый рецепт</v>
          </cell>
          <cell r="H169">
            <v>60</v>
          </cell>
        </row>
        <row r="170">
          <cell r="A170" t="str">
            <v>219  Колбаса Докторская Особая ТМ Особый рецепт, ВЕС  ПОКОМ, кг</v>
          </cell>
          <cell r="B170" t="str">
            <v>SU000251</v>
          </cell>
          <cell r="C170" t="str">
            <v>P002584</v>
          </cell>
          <cell r="D170">
            <v>4301011339</v>
          </cell>
          <cell r="E170">
            <v>4607091383997</v>
          </cell>
          <cell r="F170" t="str">
            <v>Вареные колбасы Докторская Особая Особая Весовые П/а Особый рецепт</v>
          </cell>
          <cell r="H170">
            <v>60</v>
          </cell>
        </row>
        <row r="171">
          <cell r="A171" t="str">
            <v>особая Докторская 2,б5кг сетка Зареченские колбасы</v>
          </cell>
          <cell r="B171" t="str">
            <v>SU000251</v>
          </cell>
          <cell r="C171" t="str">
            <v>P002584</v>
          </cell>
          <cell r="D171">
            <v>4301011339</v>
          </cell>
          <cell r="E171">
            <v>4607091383997</v>
          </cell>
          <cell r="F171" t="str">
            <v>Вареные колбасы Докторская Особая Особая Весовые П/а Особый рецепт</v>
          </cell>
          <cell r="H171">
            <v>60</v>
          </cell>
        </row>
        <row r="172">
          <cell r="A172" t="str">
            <v>Особая Докторская 2.65кг сетка Зареченские колбасы</v>
          </cell>
          <cell r="B172" t="str">
            <v>SU000251</v>
          </cell>
          <cell r="C172" t="str">
            <v>P002584</v>
          </cell>
          <cell r="D172">
            <v>4301011339</v>
          </cell>
          <cell r="E172">
            <v>4607091383997</v>
          </cell>
          <cell r="F172" t="str">
            <v>Вареные колбасы Докторская Особая Особая Весовые П/а Особый рецепт</v>
          </cell>
          <cell r="H172">
            <v>60</v>
          </cell>
        </row>
        <row r="173">
          <cell r="A173" t="str">
            <v>Особая Докторская 2,65кг сетка Зареченские колбасы</v>
          </cell>
          <cell r="B173" t="str">
            <v>SU000251</v>
          </cell>
          <cell r="C173" t="str">
            <v>P002584</v>
          </cell>
          <cell r="D173">
            <v>4301011339</v>
          </cell>
          <cell r="E173">
            <v>4607091383997</v>
          </cell>
          <cell r="F173" t="str">
            <v>Вареные колбасы Докторская Особая Особая Весовые П/а Особый рецепт</v>
          </cell>
          <cell r="H173">
            <v>60</v>
          </cell>
        </row>
        <row r="174">
          <cell r="A174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74" t="str">
            <v>SU000251</v>
          </cell>
          <cell r="C174" t="str">
            <v>P002584</v>
          </cell>
          <cell r="D174">
            <v>4301011339</v>
          </cell>
          <cell r="E174">
            <v>4607091383997</v>
          </cell>
          <cell r="F174" t="str">
            <v>Вареные колбасы Докторская Особая Особая Весовые П/а Особый рецепт</v>
          </cell>
          <cell r="H174">
            <v>60</v>
          </cell>
        </row>
        <row r="175">
          <cell r="A175" t="str">
            <v>Колбаса Докторская Особая ТМ Особый рецепт, ВЕС "Восходящая звезда" ПОКОМ</v>
          </cell>
          <cell r="B175" t="str">
            <v>SU000251</v>
          </cell>
          <cell r="C175" t="str">
            <v>P002581</v>
          </cell>
          <cell r="D175">
            <v>4301011239</v>
          </cell>
          <cell r="E175">
            <v>4607091383997</v>
          </cell>
          <cell r="F175" t="str">
            <v>Вареные колбасы Докторская Особая Особая Весовые П/а Особый рецепт</v>
          </cell>
          <cell r="G175" t="str">
            <v>Восходящая звезда</v>
          </cell>
          <cell r="H175">
            <v>60</v>
          </cell>
        </row>
        <row r="176">
          <cell r="A176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76" t="str">
            <v>SU000251</v>
          </cell>
          <cell r="C176" t="str">
            <v>P002581</v>
          </cell>
          <cell r="D176">
            <v>4301011239</v>
          </cell>
          <cell r="E176">
            <v>4607091383997</v>
          </cell>
          <cell r="F176" t="str">
            <v>Вареные колбасы Докторская Особая Особая Весовые П/а Особый рецепт</v>
          </cell>
          <cell r="G176" t="str">
            <v>Восходящая звезда</v>
          </cell>
          <cell r="H176">
            <v>60</v>
          </cell>
        </row>
        <row r="177">
          <cell r="A177" t="str">
            <v>Молочная Особая перевязанная (Славница) , кг</v>
          </cell>
          <cell r="B177" t="str">
            <v>SU001578</v>
          </cell>
          <cell r="C177" t="str">
            <v>P002562</v>
          </cell>
          <cell r="D177">
            <v>4301011326</v>
          </cell>
          <cell r="E177">
            <v>4607091384130</v>
          </cell>
          <cell r="F177" t="str">
            <v>Вареные колбасы Молочная Особая Особая Весовые П/а Особый рецепт</v>
          </cell>
          <cell r="H177">
            <v>60</v>
          </cell>
        </row>
        <row r="178">
          <cell r="A178" t="str">
            <v>230  Колбаса Молочная Особая ТМ Особый рецепт, п/а, ВЕС. ПОКОМ, кг</v>
          </cell>
          <cell r="B178" t="str">
            <v>SU001578</v>
          </cell>
          <cell r="C178" t="str">
            <v>P002562</v>
          </cell>
          <cell r="D178">
            <v>4301011326</v>
          </cell>
          <cell r="E178">
            <v>4607091384130</v>
          </cell>
          <cell r="F178" t="str">
            <v>Вареные колбасы Молочная Особая Особая Весовые П/а Особый рецепт</v>
          </cell>
          <cell r="H178">
            <v>60</v>
          </cell>
        </row>
        <row r="179">
          <cell r="A179" t="str">
            <v>230  Колбаса Молочная Особая ТМ Особый рецепт, п/а, ВЕС. ПОКОМ</v>
          </cell>
          <cell r="B179" t="str">
            <v>SU001578</v>
          </cell>
          <cell r="C179" t="str">
            <v>P002562</v>
          </cell>
          <cell r="D179">
            <v>4301011326</v>
          </cell>
          <cell r="E179">
            <v>4607091384130</v>
          </cell>
          <cell r="F179" t="str">
            <v>Вареные колбасы Молочная Особая Особая Весовые П/а Особый рецепт</v>
          </cell>
          <cell r="H179">
            <v>60</v>
          </cell>
        </row>
        <row r="180">
          <cell r="A180" t="str">
            <v>Вареные колбасы Молочная Особая Особая Весовые П/а Особый рецепт</v>
          </cell>
          <cell r="B180" t="str">
            <v>SU001578</v>
          </cell>
          <cell r="C180" t="str">
            <v>P002562</v>
          </cell>
          <cell r="D180">
            <v>4301011326</v>
          </cell>
          <cell r="E180">
            <v>4607091384130</v>
          </cell>
          <cell r="F180" t="str">
            <v>Вареные колбасы Молочная Особая Особая Весовые П/а Особый рецепт</v>
          </cell>
          <cell r="H180">
            <v>60</v>
          </cell>
        </row>
        <row r="181">
          <cell r="A181" t="str">
            <v>Колбаса Молочная Особая ТМ Особый рецепт, п/а, ВЕС. ПОКОМ, кг</v>
          </cell>
          <cell r="B181" t="str">
            <v>SU001578</v>
          </cell>
          <cell r="C181" t="str">
            <v>P002562</v>
          </cell>
          <cell r="D181">
            <v>4301011326</v>
          </cell>
          <cell r="E181">
            <v>4607091384130</v>
          </cell>
          <cell r="F181" t="str">
            <v>Вареные колбасы Молочная Особая Особая Весовые П/а Особый рецепт</v>
          </cell>
          <cell r="H181">
            <v>60</v>
          </cell>
        </row>
        <row r="182">
          <cell r="A182" t="str">
            <v>СТ Молочная Особая Славница</v>
          </cell>
          <cell r="B182" t="str">
            <v>SU001578</v>
          </cell>
          <cell r="C182" t="str">
            <v>P002562</v>
          </cell>
          <cell r="D182">
            <v>4301011326</v>
          </cell>
          <cell r="E182">
            <v>4607091384130</v>
          </cell>
          <cell r="F182" t="str">
            <v>Вареные колбасы Молочная Особая Особая Весовые П/а Особый рецепт</v>
          </cell>
          <cell r="H182">
            <v>60</v>
          </cell>
        </row>
        <row r="183">
          <cell r="A183" t="str">
            <v>В МОЛОЧНАЯ ОСОБАЯ 2,6 ОР</v>
          </cell>
          <cell r="B183" t="str">
            <v>SU001578</v>
          </cell>
          <cell r="C183" t="str">
            <v>P002562</v>
          </cell>
          <cell r="D183">
            <v>4301011326</v>
          </cell>
          <cell r="E183">
            <v>4607091384130</v>
          </cell>
          <cell r="F183" t="str">
            <v>Вареные колбасы Молочная Особая Особая Весовые П/а Особый рецепт</v>
          </cell>
          <cell r="H183">
            <v>60</v>
          </cell>
        </row>
        <row r="184">
          <cell r="A184" t="str">
            <v>Колбаса Молочная  Особая п/а вес (Стародвор) 60 суток, кг</v>
          </cell>
          <cell r="B184" t="str">
            <v>SU001578</v>
          </cell>
          <cell r="C184" t="str">
            <v>P002562</v>
          </cell>
          <cell r="D184">
            <v>4301011326</v>
          </cell>
          <cell r="E184">
            <v>4607091384130</v>
          </cell>
          <cell r="F184" t="str">
            <v>Вареные колбасы Молочная Особая Особая Весовые П/а Особый рецепт</v>
          </cell>
          <cell r="H184">
            <v>60</v>
          </cell>
        </row>
        <row r="185">
          <cell r="A185" t="str">
            <v>особая МОЛОЧНАЯ вар. Зареченские колбасы</v>
          </cell>
          <cell r="B185" t="str">
            <v>SU001578</v>
          </cell>
          <cell r="C185" t="str">
            <v>P002562</v>
          </cell>
          <cell r="D185">
            <v>4301011326</v>
          </cell>
          <cell r="E185">
            <v>4607091384130</v>
          </cell>
          <cell r="F185" t="str">
            <v>Вареные колбасы Молочная Особая Особая Весовые П/а Особый рецепт</v>
          </cell>
          <cell r="H185">
            <v>60</v>
          </cell>
        </row>
        <row r="186">
          <cell r="A186" t="str">
            <v>Особая МОЛОЧНАЯ вар. Зареченские колбасы</v>
          </cell>
          <cell r="B186" t="str">
            <v>SU001578</v>
          </cell>
          <cell r="C186" t="str">
            <v>P002562</v>
          </cell>
          <cell r="D186">
            <v>4301011326</v>
          </cell>
          <cell r="E186">
            <v>4607091384130</v>
          </cell>
          <cell r="F186" t="str">
            <v>Вареные колбасы Молочная Особая Особая Весовые П/а Особый рецепт</v>
          </cell>
          <cell r="H186">
            <v>60</v>
          </cell>
        </row>
        <row r="187">
          <cell r="A187" t="str">
            <v>235 Вареные колбасы Особая Особая Весовые П/а Особый рецепт</v>
          </cell>
          <cell r="B187" t="str">
            <v>SU000102</v>
          </cell>
          <cell r="C187" t="str">
            <v>P002564</v>
          </cell>
          <cell r="D187">
            <v>4301011330</v>
          </cell>
          <cell r="E187">
            <v>4607091384147</v>
          </cell>
          <cell r="F187" t="str">
            <v>Вареные колбасы Особая Особая Весовые П/а Особый рецепт</v>
          </cell>
          <cell r="H187">
            <v>60</v>
          </cell>
        </row>
        <row r="188">
          <cell r="A188" t="str">
            <v>235  Колбаса Особая ТМ Особый рецепт, ВЕС, ТМ Стародворье ПОКОМ, кг</v>
          </cell>
          <cell r="B188" t="str">
            <v>SU000102</v>
          </cell>
          <cell r="C188" t="str">
            <v>P002564</v>
          </cell>
          <cell r="D188">
            <v>4301011330</v>
          </cell>
          <cell r="E188">
            <v>4607091384147</v>
          </cell>
          <cell r="F188" t="str">
            <v>Вареные колбасы Особая Особая Весовые П/а Особый рецепт</v>
          </cell>
          <cell r="H188">
            <v>60</v>
          </cell>
        </row>
        <row r="189">
          <cell r="A189" t="str">
            <v>235  Колбаса Особая ТМ Особый рецепт, ВЕС, ТМ Стародворье ПОКОМ</v>
          </cell>
          <cell r="B189" t="str">
            <v>SU000102</v>
          </cell>
          <cell r="C189" t="str">
            <v>P002564</v>
          </cell>
          <cell r="D189">
            <v>4301011330</v>
          </cell>
          <cell r="E189">
            <v>4607091384147</v>
          </cell>
          <cell r="F189" t="str">
            <v>Вареные колбасы Особая Особая Весовые П/а Особый рецепт</v>
          </cell>
          <cell r="H189">
            <v>60</v>
          </cell>
        </row>
        <row r="190">
          <cell r="A190" t="str">
            <v>Колбаса Особая ТМ Особый рецепт, ВЕС, ТМ Стародворье ПОКОМ, кг</v>
          </cell>
          <cell r="B190" t="str">
            <v>SU000102</v>
          </cell>
          <cell r="C190" t="str">
            <v>P002564</v>
          </cell>
          <cell r="D190">
            <v>4301011330</v>
          </cell>
          <cell r="E190">
            <v>4607091384147</v>
          </cell>
          <cell r="F190" t="str">
            <v>Вареные колбасы Особая Особая Весовые П/а Особый рецепт</v>
          </cell>
          <cell r="H190">
            <v>60</v>
          </cell>
        </row>
        <row r="191">
          <cell r="A191" t="str">
            <v>Колбаса Ообая со шпиком 2сорт 2,5кг (Стародворье) 60 суток, кг</v>
          </cell>
          <cell r="B191" t="str">
            <v>SU000102</v>
          </cell>
          <cell r="C191" t="str">
            <v>P002564</v>
          </cell>
          <cell r="D191">
            <v>4301011330</v>
          </cell>
          <cell r="E191">
            <v>4607091384147</v>
          </cell>
          <cell r="F191" t="str">
            <v>Вареные колбасы Особая Особая Весовые П/а Особый рецепт</v>
          </cell>
          <cell r="H191">
            <v>60</v>
          </cell>
        </row>
        <row r="192">
          <cell r="A192" t="str">
            <v>Особая вареная со шпиком перевязанная (Славница) , Кг</v>
          </cell>
          <cell r="B192" t="str">
            <v>SU000102</v>
          </cell>
          <cell r="C192" t="str">
            <v>P002564</v>
          </cell>
          <cell r="D192">
            <v>4301011330</v>
          </cell>
          <cell r="E192">
            <v>4607091384147</v>
          </cell>
          <cell r="F192" t="str">
            <v>Вареные колбасы Особая Особая Весовые П/а Особый рецепт</v>
          </cell>
          <cell r="H192">
            <v>60</v>
          </cell>
        </row>
        <row r="193">
          <cell r="A193" t="str">
            <v>СТ Особая Зареченские Славница</v>
          </cell>
          <cell r="B193" t="str">
            <v>SU000102</v>
          </cell>
          <cell r="C193" t="str">
            <v>P002564</v>
          </cell>
          <cell r="D193">
            <v>4301011330</v>
          </cell>
          <cell r="E193">
            <v>4607091384147</v>
          </cell>
          <cell r="F193" t="str">
            <v>Вареные колбасы Особая Особая Весовые П/а Особый рецепт</v>
          </cell>
          <cell r="H193">
            <v>60</v>
          </cell>
        </row>
        <row r="194">
          <cell r="A194" t="str">
            <v>Вареные колбасы Особая Особая Весовые П/а Особый рецепт</v>
          </cell>
          <cell r="B194" t="str">
            <v>SU000102</v>
          </cell>
          <cell r="C194" t="str">
            <v>P002564</v>
          </cell>
          <cell r="D194">
            <v>4301011330</v>
          </cell>
          <cell r="E194">
            <v>4607091384147</v>
          </cell>
          <cell r="F194" t="str">
            <v>Вареные колбасы Особая Особая Весовые П/а Особый рецепт</v>
          </cell>
          <cell r="H194">
            <v>60</v>
          </cell>
        </row>
        <row r="195">
          <cell r="A195" t="str">
            <v>Колбаса Особая ТМ Особый рецепт в оболочке полиамид. Колбасное изделие вареное из мяса птицы охлажденноеТУ</v>
          </cell>
          <cell r="B195" t="str">
            <v>SU000102</v>
          </cell>
          <cell r="C195" t="str">
            <v>P002564</v>
          </cell>
          <cell r="D195">
            <v>4301011330</v>
          </cell>
          <cell r="E195">
            <v>4607091384147</v>
          </cell>
          <cell r="F195" t="str">
            <v>Вареные колбасы Особая Особая Весовые П/а Особый рецепт</v>
          </cell>
          <cell r="H195">
            <v>60</v>
          </cell>
        </row>
        <row r="196">
          <cell r="A196" t="str">
            <v>Особая 2,65кг вар метка Заречинские колбасы</v>
          </cell>
          <cell r="B196" t="str">
            <v>SU000102</v>
          </cell>
          <cell r="C196" t="str">
            <v>P002564</v>
          </cell>
          <cell r="D196">
            <v>4301011330</v>
          </cell>
          <cell r="E196">
            <v>4607091384147</v>
          </cell>
          <cell r="F196" t="str">
            <v>Вареные колбасы Особая Особая Весовые П/а Особый рецепт</v>
          </cell>
          <cell r="H196">
            <v>60</v>
          </cell>
        </row>
        <row r="197">
          <cell r="A197" t="str">
            <v>Особая 2,65кг вар сетка Зареченские колбасы</v>
          </cell>
          <cell r="B197" t="str">
            <v>SU000102</v>
          </cell>
          <cell r="C197" t="str">
            <v>P002564</v>
          </cell>
          <cell r="D197">
            <v>4301011330</v>
          </cell>
          <cell r="E197">
            <v>4607091384147</v>
          </cell>
          <cell r="F197" t="str">
            <v>Вареные колбасы Особая Особая Весовые П/а Особый рецепт</v>
          </cell>
          <cell r="H197">
            <v>60</v>
          </cell>
        </row>
        <row r="198">
          <cell r="A198" t="str">
            <v>Особая 2,65кг вар сетка Заречинские колбасы</v>
          </cell>
          <cell r="B198" t="str">
            <v>SU000102</v>
          </cell>
          <cell r="C198" t="str">
            <v>P002564</v>
          </cell>
          <cell r="D198">
            <v>4301011330</v>
          </cell>
          <cell r="E198">
            <v>4607091384147</v>
          </cell>
          <cell r="F198" t="str">
            <v>Вареные колбасы Особая Особая Весовые П/а Особый рецепт</v>
          </cell>
          <cell r="H198">
            <v>60</v>
          </cell>
        </row>
        <row r="199">
          <cell r="A199" t="str">
            <v>Особая со шпиком вар ТМ Славница Старод.колбасы</v>
          </cell>
          <cell r="B199" t="str">
            <v>SU000102</v>
          </cell>
          <cell r="C199" t="str">
            <v>P002564</v>
          </cell>
          <cell r="D199">
            <v>4301011330</v>
          </cell>
          <cell r="E199">
            <v>4607091384147</v>
          </cell>
          <cell r="F199" t="str">
            <v>Вареные колбасы Особая Особая Весовые П/а Особый рецепт</v>
          </cell>
          <cell r="H199">
            <v>60</v>
          </cell>
        </row>
        <row r="200">
          <cell r="A200" t="str">
            <v>Колбаса Особая Докторская 500гр (Стародвор) 60 суток, шт</v>
          </cell>
          <cell r="B200" t="str">
            <v>SU001989</v>
          </cell>
          <cell r="C200" t="str">
            <v>P002560</v>
          </cell>
          <cell r="D200">
            <v>4301011327</v>
          </cell>
          <cell r="E200">
            <v>4607091384154</v>
          </cell>
          <cell r="F200" t="str">
            <v>Вареные колбасы Докторская Особая Особая Фикс.вес 0,5 П/а Особый рецепт</v>
          </cell>
          <cell r="H200">
            <v>60</v>
          </cell>
        </row>
        <row r="201">
          <cell r="A201" t="str">
            <v>Вареные колбасы Докторская Особая Особая Фикс.вес 0,5 П/а Особый рецепт</v>
          </cell>
          <cell r="B201" t="str">
            <v>SU001989</v>
          </cell>
          <cell r="C201" t="str">
            <v>P002560</v>
          </cell>
          <cell r="D201">
            <v>4301011327</v>
          </cell>
          <cell r="E201">
            <v>4607091384154</v>
          </cell>
          <cell r="F201" t="str">
            <v>Вареные колбасы Докторская Особая Особая Фикс.вес 0,5 П/а Особый рецепт</v>
          </cell>
          <cell r="H201">
            <v>60</v>
          </cell>
        </row>
        <row r="202">
          <cell r="A202" t="str">
            <v>ОСОБАЯ ДОКТОРСКАЯ вар 0,5кг Стародворские колбасы</v>
          </cell>
          <cell r="B202" t="str">
            <v>SU001989</v>
          </cell>
          <cell r="C202" t="str">
            <v>P002560</v>
          </cell>
          <cell r="D202">
            <v>4301011327</v>
          </cell>
          <cell r="E202">
            <v>4607091384154</v>
          </cell>
          <cell r="F202" t="str">
            <v>Вареные колбасы Докторская Особая Особая Фикс.вес 0,5 П/а Особый рецепт</v>
          </cell>
          <cell r="H202">
            <v>60</v>
          </cell>
        </row>
        <row r="203">
          <cell r="A203" t="str">
            <v>ОСОБАЯ ДОКТОРСКАЯ вар. 0,5кг Стародворские колбасы</v>
          </cell>
          <cell r="B203" t="str">
            <v>SU001989</v>
          </cell>
          <cell r="C203" t="str">
            <v>P002560</v>
          </cell>
          <cell r="D203">
            <v>4301011327</v>
          </cell>
          <cell r="E203">
            <v>4607091384154</v>
          </cell>
          <cell r="F203" t="str">
            <v>Вареные колбасы Докторская Особая Особая Фикс.вес 0,5 П/а Особый рецепт</v>
          </cell>
          <cell r="H203">
            <v>60</v>
          </cell>
        </row>
        <row r="204">
          <cell r="A204" t="str">
            <v>ОСОБАЯ ДОКТОРСКАЯ вар. 0,5кг Старадворские колбасы</v>
          </cell>
          <cell r="B204" t="str">
            <v>SU001989</v>
          </cell>
          <cell r="C204" t="str">
            <v>P002560</v>
          </cell>
          <cell r="D204">
            <v>4301011327</v>
          </cell>
          <cell r="E204">
            <v>4607091384154</v>
          </cell>
          <cell r="F204" t="str">
            <v>Вареные колбасы Докторская Особая Особая Фикс.вес 0,5 П/а Особый рецепт</v>
          </cell>
          <cell r="H204">
            <v>60</v>
          </cell>
        </row>
        <row r="205">
          <cell r="A205" t="str">
            <v>058 Колбаса Докторская Особая ТМ Особый рецепт, 0,5кг, ПОКОМ, шт</v>
          </cell>
          <cell r="B205" t="str">
            <v>SU001989</v>
          </cell>
          <cell r="C205" t="str">
            <v>P002560</v>
          </cell>
          <cell r="D205">
            <v>4301011327</v>
          </cell>
          <cell r="E205">
            <v>4607091384154</v>
          </cell>
          <cell r="F205" t="str">
            <v>Вареные колбасы Докторская Особая Особая Фикс.вес 0,5 П/а Особый рецепт</v>
          </cell>
          <cell r="H205">
            <v>60</v>
          </cell>
        </row>
        <row r="206">
          <cell r="A206" t="str">
            <v>Колбаса Докторская Особая ТМ Особый рецепт,  0,5кг, ПОКОМ</v>
          </cell>
          <cell r="B206" t="str">
            <v>SU001989</v>
          </cell>
          <cell r="C206" t="str">
            <v>P002560</v>
          </cell>
          <cell r="D206">
            <v>4301011327</v>
          </cell>
          <cell r="E206">
            <v>4607091384154</v>
          </cell>
          <cell r="F206" t="str">
            <v>Вареные колбасы Докторская Особая Особая Фикс.вес 0,5 П/а Особый рецепт</v>
          </cell>
          <cell r="H206">
            <v>60</v>
          </cell>
        </row>
        <row r="207">
          <cell r="A207" t="str">
            <v>058  Колбаса Докторская Особая ТМ Особый рецепт,  0,5кг, ПОКОМ</v>
          </cell>
          <cell r="B207" t="str">
            <v>SU001989</v>
          </cell>
          <cell r="C207" t="str">
            <v>P002560</v>
          </cell>
          <cell r="D207">
            <v>4301011327</v>
          </cell>
          <cell r="E207">
            <v>4607091384154</v>
          </cell>
          <cell r="F207" t="str">
            <v>Вареные колбасы Докторская Особая Особая Фикс.вес 0,5 П/а Особый рецепт</v>
          </cell>
          <cell r="H207">
            <v>60</v>
          </cell>
        </row>
        <row r="208">
          <cell r="A208" t="str">
            <v>068 Колбаса Особая ТМ Особый рецепт, 0,5 кг, ПОКОМ, шт</v>
          </cell>
          <cell r="B208" t="str">
            <v>SU000256</v>
          </cell>
          <cell r="C208" t="str">
            <v>P002565</v>
          </cell>
          <cell r="D208">
            <v>4301011332</v>
          </cell>
          <cell r="E208">
            <v>4607091384161</v>
          </cell>
          <cell r="F208" t="str">
            <v>Вареные колбасы Особая Особая Фикс.вес 0,5 П/а Особый рецепт</v>
          </cell>
          <cell r="H208">
            <v>60</v>
          </cell>
        </row>
        <row r="209">
          <cell r="A209" t="str">
            <v>068  Колбаса Особая ТМ Особый рецепт, 0,5 кг, ПОКОМ, шт</v>
          </cell>
          <cell r="B209" t="str">
            <v>SU000256</v>
          </cell>
          <cell r="C209" t="str">
            <v>P002565</v>
          </cell>
          <cell r="D209">
            <v>4301011332</v>
          </cell>
          <cell r="E209">
            <v>4607091384161</v>
          </cell>
          <cell r="F209" t="str">
            <v>Вареные колбасы Особая Особая Фикс.вес 0,5 П/а Особый рецепт</v>
          </cell>
          <cell r="H209">
            <v>60</v>
          </cell>
        </row>
        <row r="210">
          <cell r="A210" t="str">
            <v>Колбаса Особая ТМ Особый рецепт, 0,5 кг, ПОКОМ</v>
          </cell>
          <cell r="B210" t="str">
            <v>SU000256</v>
          </cell>
          <cell r="C210" t="str">
            <v>P002565</v>
          </cell>
          <cell r="D210">
            <v>4301011332</v>
          </cell>
          <cell r="E210">
            <v>4607091384161</v>
          </cell>
          <cell r="F210" t="str">
            <v>Вареные колбасы Особая Особая Фикс.вес 0,5 П/а Особый рецепт</v>
          </cell>
          <cell r="H210">
            <v>60</v>
          </cell>
        </row>
        <row r="211">
          <cell r="A211" t="str">
            <v>Особая вар 0,5кг Стародворские колбасы</v>
          </cell>
          <cell r="B211" t="str">
            <v>SU000256</v>
          </cell>
          <cell r="C211" t="str">
            <v>P002565</v>
          </cell>
          <cell r="D211">
            <v>4301011332</v>
          </cell>
          <cell r="E211">
            <v>4607091384161</v>
          </cell>
          <cell r="F211" t="str">
            <v>Вареные колбасы Особая Особая Фикс.вес 0,5 П/а Особый рецепт</v>
          </cell>
          <cell r="H211">
            <v>60</v>
          </cell>
        </row>
        <row r="212">
          <cell r="A212" t="str">
            <v>ОСОБАЯ вар. 0,5кг Стародворские колбасы</v>
          </cell>
          <cell r="B212" t="str">
            <v>SU000256</v>
          </cell>
          <cell r="C212" t="str">
            <v>P002565</v>
          </cell>
          <cell r="D212">
            <v>4301011332</v>
          </cell>
          <cell r="E212">
            <v>4607091384161</v>
          </cell>
          <cell r="F212" t="str">
            <v>Вареные колбасы Особая Особая Фикс.вес 0,5 П/а Особый рецепт</v>
          </cell>
          <cell r="H212">
            <v>60</v>
          </cell>
        </row>
        <row r="213">
          <cell r="A213" t="str">
            <v xml:space="preserve"> 068  Колбаса Особая ТМ Особый рецепт, 0,5 кг, ПОКОМ</v>
          </cell>
          <cell r="B213" t="str">
            <v>SU000256</v>
          </cell>
          <cell r="C213" t="str">
            <v>P002565</v>
          </cell>
          <cell r="D213">
            <v>4301011332</v>
          </cell>
          <cell r="E213">
            <v>4607091384161</v>
          </cell>
          <cell r="F213" t="str">
            <v>Вареные колбасы Особая Особая Фикс.вес 0,5 П/а Особый рецепт</v>
          </cell>
          <cell r="H213">
            <v>60</v>
          </cell>
        </row>
        <row r="214">
          <cell r="A214" t="str">
            <v>Ветчина 0,4 кг Стародворье Нежная Особая</v>
          </cell>
          <cell r="B214" t="str">
            <v>SU002027</v>
          </cell>
          <cell r="C214" t="str">
            <v>P002556</v>
          </cell>
          <cell r="D214">
            <v>4301020179</v>
          </cell>
          <cell r="E214">
            <v>4607091384178</v>
          </cell>
          <cell r="F214" t="str">
            <v>Ветчины Нежная Особая Особая Фикс.вес 0,4 П/а Особый рецепт</v>
          </cell>
          <cell r="H214">
            <v>50</v>
          </cell>
        </row>
        <row r="215">
          <cell r="A215" t="str">
            <v>Ветчины Нежная Особая Особая Фикс.вес 0,4 П/а Особый рецепт</v>
          </cell>
          <cell r="B215" t="str">
            <v>SU002027</v>
          </cell>
          <cell r="C215" t="str">
            <v>P002556</v>
          </cell>
          <cell r="D215">
            <v>4301020179</v>
          </cell>
          <cell r="E215">
            <v>4607091384178</v>
          </cell>
          <cell r="F215" t="str">
            <v>Ветчины Нежная Особая Особая Фикс.вес 0,4 П/а Особый рецепт</v>
          </cell>
          <cell r="H215">
            <v>50</v>
          </cell>
        </row>
        <row r="216">
          <cell r="A216" t="str">
            <v>042  Ветчина Нежная Особая ТМ Стародворье, п/а, 0,4кг    ПОКОМ, шт</v>
          </cell>
          <cell r="B216" t="str">
            <v>SU002027</v>
          </cell>
          <cell r="C216" t="str">
            <v>P002556</v>
          </cell>
          <cell r="D216">
            <v>4301020179</v>
          </cell>
          <cell r="E216">
            <v>4607091384178</v>
          </cell>
          <cell r="F216" t="str">
            <v>Ветчины Нежная Особая Особая Фикс.вес 0,4 П/а Особый рецепт</v>
          </cell>
          <cell r="H216">
            <v>50</v>
          </cell>
        </row>
        <row r="217">
          <cell r="A217" t="str">
            <v>042  Ветчина Нежная Особая ТМ Стародворье, п/а, 0,4кг    ПОКОМ</v>
          </cell>
          <cell r="B217" t="str">
            <v>SU002027</v>
          </cell>
          <cell r="C217" t="str">
            <v>P002556</v>
          </cell>
          <cell r="D217">
            <v>4301020179</v>
          </cell>
          <cell r="E217">
            <v>4607091384178</v>
          </cell>
          <cell r="F217" t="str">
            <v>Ветчины Нежная Особая Особая Фикс.вес 0,4 П/а Особый рецепт</v>
          </cell>
          <cell r="H217">
            <v>50</v>
          </cell>
        </row>
        <row r="218">
          <cell r="A218" t="str">
            <v>043 Ветчина Нежная ТМ Особый рецепт, п/а, 0,4кг ПОКОМ, шт</v>
          </cell>
          <cell r="B218" t="str">
            <v>SU002027</v>
          </cell>
          <cell r="C218" t="str">
            <v>P002556</v>
          </cell>
          <cell r="D218">
            <v>4301020179</v>
          </cell>
          <cell r="E218">
            <v>4607091384178</v>
          </cell>
          <cell r="F218" t="str">
            <v>Ветчины Нежная Особая Особая Фикс.вес 0,4 П/а Особый рецепт</v>
          </cell>
          <cell r="H218">
            <v>50</v>
          </cell>
        </row>
        <row r="219">
          <cell r="A219" t="str">
            <v xml:space="preserve"> 043  Ветчина Нежная ТМ Особый рецепт, п/а, 0,4кг    ПОКОМ, шт</v>
          </cell>
          <cell r="B219" t="str">
            <v>SU002027</v>
          </cell>
          <cell r="C219" t="str">
            <v>P002556</v>
          </cell>
          <cell r="D219">
            <v>4301020179</v>
          </cell>
          <cell r="E219">
            <v>4607091384178</v>
          </cell>
          <cell r="F219" t="str">
            <v>Ветчины Нежная Особая Особая Фикс.вес 0,4 П/а Особый рецепт</v>
          </cell>
          <cell r="H219">
            <v>50</v>
          </cell>
        </row>
        <row r="220">
          <cell r="A220" t="str">
            <v xml:space="preserve"> 043  Ветчина Нежная ТМ Особый рецепт, п/а, 0,4кг    ПОКОМ</v>
          </cell>
          <cell r="B220" t="str">
            <v>SU002027</v>
          </cell>
          <cell r="C220" t="str">
            <v>P002556</v>
          </cell>
          <cell r="D220">
            <v>4301020179</v>
          </cell>
          <cell r="E220">
            <v>4607091384178</v>
          </cell>
          <cell r="F220" t="str">
            <v>Ветчины Нежная Особая Особая Фикс.вес 0,4 П/а Особый рецепт</v>
          </cell>
          <cell r="H220">
            <v>50</v>
          </cell>
        </row>
        <row r="221">
          <cell r="A221" t="str">
            <v>Вареные колбасы Докторская оригинальная Особая Без свинины Весовые П/а Особый рецепт</v>
          </cell>
          <cell r="B221" t="str">
            <v>SU002073</v>
          </cell>
          <cell r="C221" t="str">
            <v>P002563</v>
          </cell>
          <cell r="D221">
            <v>4301011324</v>
          </cell>
          <cell r="E221">
            <v>4607091384185</v>
          </cell>
          <cell r="F221" t="str">
            <v>Вареные колбасы Докторская оригинальная Особая Без свинины Весовые П/а Особый рецепт</v>
          </cell>
          <cell r="H221">
            <v>60</v>
          </cell>
        </row>
        <row r="222">
          <cell r="A222" t="str">
            <v>Доктор Оригин без свин вес 800гр (Стародвор) 60 суток, кг</v>
          </cell>
          <cell r="B222" t="str">
            <v>SU002073</v>
          </cell>
          <cell r="C222" t="str">
            <v>P002563</v>
          </cell>
          <cell r="D222">
            <v>4301011324</v>
          </cell>
          <cell r="E222">
            <v>4607091384185</v>
          </cell>
          <cell r="F222" t="str">
            <v>Вареные колбасы Докторская оригинальная Особая Без свинины Весовые П/а Особый рецепт</v>
          </cell>
          <cell r="H222">
            <v>60</v>
          </cell>
        </row>
        <row r="223">
          <cell r="A223" t="str">
            <v>Колбаса Докторская оригинальная ТМ Особый рецепт, п/а ВЕС,  ПОКОМ</v>
          </cell>
          <cell r="B223" t="str">
            <v>SU002073</v>
          </cell>
          <cell r="C223" t="str">
            <v>P002563</v>
          </cell>
          <cell r="D223">
            <v>4301011324</v>
          </cell>
          <cell r="E223">
            <v>4607091384185</v>
          </cell>
          <cell r="F223" t="str">
            <v>Вареные колбасы Докторская оригинальная Особая Без свинины Весовые П/а Особый рецепт</v>
          </cell>
          <cell r="H223">
            <v>60</v>
          </cell>
        </row>
        <row r="224">
          <cell r="A224" t="str">
            <v>ОРИГИНАЛЬНАЯ доктор. без свинины п/а (Славница) , кг</v>
          </cell>
          <cell r="B224" t="str">
            <v>SU002073</v>
          </cell>
          <cell r="C224" t="str">
            <v>P002563</v>
          </cell>
          <cell r="D224">
            <v>4301011324</v>
          </cell>
          <cell r="E224">
            <v>4607091384185</v>
          </cell>
          <cell r="F224" t="str">
            <v>Вареные колбасы Докторская оригинальная Особая Без свинины Весовые П/а Особый рецепт</v>
          </cell>
          <cell r="H224">
            <v>60</v>
          </cell>
        </row>
        <row r="225">
          <cell r="A225" t="str">
            <v>ОРИГИНАЛЬНАЯ доктор. без свинины п/а (Славница) , Кг</v>
          </cell>
          <cell r="B225" t="str">
            <v>SU002073</v>
          </cell>
          <cell r="C225" t="str">
            <v>P002563</v>
          </cell>
          <cell r="D225">
            <v>4301011324</v>
          </cell>
          <cell r="E225">
            <v>4607091384185</v>
          </cell>
          <cell r="F225" t="str">
            <v>Вареные колбасы Докторская оригинальная Особая Без свинины Весовые П/а Особый рецепт</v>
          </cell>
          <cell r="H225">
            <v>60</v>
          </cell>
        </row>
        <row r="226">
          <cell r="A226" t="str">
            <v>218  Колбаса Докторская оригинальная ТМ Особый рецепт БОЛЬШОЙ БАТОН, п/а ВЕС, ТМ Стародворье ПОКОМ</v>
          </cell>
          <cell r="B226" t="str">
            <v>SU002073</v>
          </cell>
          <cell r="C226" t="str">
            <v>P002563</v>
          </cell>
          <cell r="D226">
            <v>4301011324</v>
          </cell>
          <cell r="E226">
            <v>4607091384185</v>
          </cell>
          <cell r="F226" t="str">
            <v>Вареные колбасы Докторская оригинальная Особая Без свинины Весовые П/а Особый рецепт</v>
          </cell>
          <cell r="H226">
            <v>60</v>
          </cell>
        </row>
        <row r="227">
          <cell r="A227" t="str">
            <v>Вареные колбасы Докторская оригинальная Особая Без свинины Весовые П/а Особый рецепт большой батон</v>
          </cell>
          <cell r="B227" t="str">
            <v>SU002187</v>
          </cell>
          <cell r="C227" t="str">
            <v>P002559</v>
          </cell>
          <cell r="D227">
            <v>4301011312</v>
          </cell>
          <cell r="E227">
            <v>4607091384192</v>
          </cell>
          <cell r="F227" t="str">
            <v>Вареные колбасы Докторская оригинальная Особая Без свинины Весовые П/а Особый рецепт большой батон</v>
          </cell>
          <cell r="H227">
            <v>60</v>
          </cell>
        </row>
        <row r="228">
          <cell r="A228" t="str">
            <v>Доктор Оригин без свин большой батон 1,8кг (Особый рецепт) 60 суток, кг</v>
          </cell>
          <cell r="B228" t="str">
            <v>SU002187</v>
          </cell>
          <cell r="C228" t="str">
            <v>P002559</v>
          </cell>
          <cell r="D228">
            <v>4301011312</v>
          </cell>
          <cell r="E228">
            <v>4607091384192</v>
          </cell>
          <cell r="F228" t="str">
            <v>Вареные колбасы Докторская оригинальная Особая Без свинины Весовые П/а Особый рецепт большой батон</v>
          </cell>
          <cell r="H228">
            <v>60</v>
          </cell>
        </row>
        <row r="229">
          <cell r="A229" t="str">
            <v>Докторская Оригинальная без свинины Стародворские колбасы</v>
          </cell>
          <cell r="B229" t="str">
            <v>SU002187</v>
          </cell>
          <cell r="C229" t="str">
            <v>P002559</v>
          </cell>
          <cell r="D229">
            <v>4301011312</v>
          </cell>
          <cell r="E229">
            <v>4607091384192</v>
          </cell>
          <cell r="F229" t="str">
            <v>Вареные колбасы Докторская оригинальная Особая Без свинины Весовые П/а Особый рецепт большой батон</v>
          </cell>
          <cell r="H229">
            <v>60</v>
          </cell>
        </row>
        <row r="230">
          <cell r="A230" t="str">
            <v>Вареные колбасы Докторская оригинальная Особая Без свинины Весовые 1,8 кг П/а Особый рецепт</v>
          </cell>
          <cell r="B230" t="str">
            <v>SU002187</v>
          </cell>
          <cell r="C230" t="str">
            <v>P002559</v>
          </cell>
          <cell r="D230">
            <v>4301011312</v>
          </cell>
          <cell r="E230">
            <v>4607091384192</v>
          </cell>
          <cell r="F230" t="str">
            <v>Вареные колбасы Докторская оригинальная Особая Без свинины Весовые П/а Особый рецепт большой батон</v>
          </cell>
          <cell r="H230">
            <v>60</v>
          </cell>
        </row>
        <row r="231">
          <cell r="A231" t="str">
            <v>Сосиски Молочные для завтрака ТМ Особый рецепт, п/а МГС, ВЕС, ТМ Стародворье</v>
          </cell>
          <cell r="B231" t="str">
            <v>SU002074</v>
          </cell>
          <cell r="C231" t="str">
            <v>P002693</v>
          </cell>
          <cell r="D231">
            <v>4301051303</v>
          </cell>
          <cell r="E231">
            <v>4607091384246</v>
          </cell>
          <cell r="F231" t="str">
            <v>Сосиски Молочные для завтрака Особая Без свинины Весовые П/а мгс Особый рецепт</v>
          </cell>
          <cell r="H231">
            <v>40</v>
          </cell>
        </row>
        <row r="232">
          <cell r="A232" t="str">
            <v>Сосиски Молочные для Завтрака без свинины п/а 1,3кг (Славница) 40 суток, кг</v>
          </cell>
          <cell r="B232" t="str">
            <v>SU002074</v>
          </cell>
          <cell r="C232" t="str">
            <v>P002693</v>
          </cell>
          <cell r="D232">
            <v>4301051303</v>
          </cell>
          <cell r="E232">
            <v>4607091384246</v>
          </cell>
          <cell r="F232" t="str">
            <v>Сосиски Молочные для завтрака Особая Без свинины Весовые П/а мгс Особый рецепт</v>
          </cell>
          <cell r="H232">
            <v>40</v>
          </cell>
        </row>
        <row r="233">
          <cell r="A233" t="str">
            <v>СОСИСКИ МОЛОЧНЫЕ ДЛЯ ЗАВТРАКА  1.0 ОР ВЫМ</v>
          </cell>
          <cell r="B233" t="str">
            <v>SU002074</v>
          </cell>
          <cell r="C233" t="str">
            <v>P002693</v>
          </cell>
          <cell r="D233">
            <v>4301051303</v>
          </cell>
          <cell r="E233">
            <v>4607091384246</v>
          </cell>
          <cell r="F233" t="str">
            <v>Сосиски Молочные для завтрака Особая Без свинины Весовые П/а мгс Особый рецепт</v>
          </cell>
          <cell r="H233">
            <v>40</v>
          </cell>
        </row>
        <row r="234">
          <cell r="A234" t="str">
            <v>255  Сосиски Молочные для завтрака ТМ Особый рецепт, п/а МГС, ВЕС, ТМ Стародворье  ПОКОМ, кг</v>
          </cell>
          <cell r="B234" t="str">
            <v>SU002074</v>
          </cell>
          <cell r="C234" t="str">
            <v>P002693</v>
          </cell>
          <cell r="D234">
            <v>4301051303</v>
          </cell>
          <cell r="E234">
            <v>4607091384246</v>
          </cell>
          <cell r="F234" t="str">
            <v>Сосиски Молочные для завтрака Особая Без свинины Весовые П/а мгс Особый рецепт</v>
          </cell>
          <cell r="H234">
            <v>40</v>
          </cell>
        </row>
        <row r="235">
          <cell r="A235" t="str">
            <v>255  Сосиски Молочные для завтрака ТМ Особый рецепт, п/а МГС, ВЕС, ТМ Стародворье  ПОКОМ</v>
          </cell>
          <cell r="B235" t="str">
            <v>SU002074</v>
          </cell>
          <cell r="C235" t="str">
            <v>P002693</v>
          </cell>
          <cell r="D235">
            <v>4301051303</v>
          </cell>
          <cell r="E235">
            <v>4607091384246</v>
          </cell>
          <cell r="F235" t="str">
            <v>Сосиски Молочные для завтрака Особая Без свинины Весовые П/а мгс Особый рецепт</v>
          </cell>
          <cell r="H235">
            <v>40</v>
          </cell>
        </row>
        <row r="236">
          <cell r="A236" t="str">
            <v>326 Сосиски Молочные для завтрака ТМ Особый рецепт в оболочке полиам  ПОКОМ</v>
          </cell>
          <cell r="B236" t="str">
            <v>SU002074</v>
          </cell>
          <cell r="C236" t="str">
            <v>P002693</v>
          </cell>
          <cell r="D236">
            <v>4301051303</v>
          </cell>
          <cell r="E236">
            <v>4607091384246</v>
          </cell>
          <cell r="F236" t="str">
            <v>Сосиски Молочные для завтрака Особая Без свинины Весовые П/а мгс Особый рецепт</v>
          </cell>
          <cell r="G236" t="str">
            <v>вместо 255 Сосиски Молочные для завтрака …</v>
          </cell>
          <cell r="H236">
            <v>40</v>
          </cell>
        </row>
        <row r="237">
          <cell r="A237" t="str">
            <v>Сосиски Молочные для завтрака ТМ Особый рецепт, 0,4кг  ПОКОМ</v>
          </cell>
          <cell r="B237" t="str">
            <v>SU002205</v>
          </cell>
          <cell r="C237" t="str">
            <v>P002694</v>
          </cell>
          <cell r="D237">
            <v>4301051297</v>
          </cell>
          <cell r="E237">
            <v>4607091384253</v>
          </cell>
          <cell r="F237" t="str">
            <v>Сосиски Молочные для завтрака Особая Без свинины Фикс.вес 0,4 П/а мгс Особый рецепт</v>
          </cell>
          <cell r="H237">
            <v>40</v>
          </cell>
        </row>
        <row r="238">
          <cell r="A238" t="str">
            <v>Сосиски Молочные для завтрака Особая Без свинины Фикс.вес 0,4 П/а мгс Особый рецепт</v>
          </cell>
          <cell r="B238" t="str">
            <v>SU002205</v>
          </cell>
          <cell r="C238" t="str">
            <v>P002694</v>
          </cell>
          <cell r="D238">
            <v>4301051297</v>
          </cell>
          <cell r="E238">
            <v>4607091384253</v>
          </cell>
          <cell r="F238" t="str">
            <v>Сосиски Молочные для завтрака Особая Без свинины Фикс.вес 0,4 П/а мгс Особый рецепт</v>
          </cell>
          <cell r="H238">
            <v>40</v>
          </cell>
        </row>
        <row r="239">
          <cell r="A239" t="str">
            <v>281  Сосиски Молочные для завтрака ТМ Особый рецепт, 0,4кг  ПОКОМ</v>
          </cell>
          <cell r="B239" t="str">
            <v>SU002205</v>
          </cell>
          <cell r="C239" t="str">
            <v>P002694</v>
          </cell>
          <cell r="D239">
            <v>4301051297</v>
          </cell>
          <cell r="E239">
            <v>4607091384253</v>
          </cell>
          <cell r="F239" t="str">
            <v>Сосиски Молочные для завтрака Особая Без свинины Фикс.вес 0,4 П/а мгс Особый рецепт</v>
          </cell>
          <cell r="H239">
            <v>40</v>
          </cell>
        </row>
        <row r="240">
          <cell r="A240" t="str">
            <v>355 Сос Молочные для завтрака ОР полиамид мгс 0,4 кг НД СК  ПОКОМ</v>
          </cell>
          <cell r="B240" t="str">
            <v>SU002205</v>
          </cell>
          <cell r="C240" t="str">
            <v>P002694</v>
          </cell>
          <cell r="D240">
            <v>4301051297</v>
          </cell>
          <cell r="E240">
            <v>4607091384253</v>
          </cell>
          <cell r="F240" t="str">
            <v>Сосиски Молочные для завтрака Особая Без свинины Фикс.вес 0,4 П/а мгс Особый рецепт</v>
          </cell>
          <cell r="H240">
            <v>40</v>
          </cell>
        </row>
        <row r="241">
          <cell r="A241" t="str">
            <v>Сосиски Молочные для Завтрака без свинины 400гр (Особый рецепт) 40 суток, шт</v>
          </cell>
          <cell r="B241" t="str">
            <v>SU002205</v>
          </cell>
          <cell r="C241" t="str">
            <v>P002694</v>
          </cell>
          <cell r="D241">
            <v>4301051297</v>
          </cell>
          <cell r="E241">
            <v>4607091384253</v>
          </cell>
          <cell r="F241" t="str">
            <v>Сосиски Молочные для завтрака Особая Без свинины Фикс.вес 0,4 П/а мгс Особый рецепт</v>
          </cell>
          <cell r="H241">
            <v>40</v>
          </cell>
        </row>
        <row r="242">
          <cell r="A242" t="str">
            <v>Сосиски Молочные оригинальные ТМ Славница ТС Особая амицел мгс вес СК</v>
          </cell>
          <cell r="B242" t="str">
            <v>SU000246</v>
          </cell>
          <cell r="C242" t="str">
            <v>P002690</v>
          </cell>
          <cell r="D242">
            <v>4301051298</v>
          </cell>
          <cell r="E242">
            <v>4607091384260</v>
          </cell>
          <cell r="F242" t="str">
            <v>Сосиски Молочные Оригинальные Особая Весовые П/а мгс Особый рецепт</v>
          </cell>
          <cell r="H242">
            <v>35</v>
          </cell>
        </row>
        <row r="243">
          <cell r="A243" t="str">
            <v>Сосиски Молочные Оригинальные Особая Весовые П/а мгс Особый рецепт</v>
          </cell>
          <cell r="B243" t="str">
            <v>SU000246</v>
          </cell>
          <cell r="C243" t="str">
            <v>P002690</v>
          </cell>
          <cell r="D243">
            <v>4301051298</v>
          </cell>
          <cell r="E243">
            <v>4607091384260</v>
          </cell>
          <cell r="F243" t="str">
            <v>Сосиски Молочные Оригинальные Особая Весовые П/а мгс Особый рецепт</v>
          </cell>
          <cell r="H243">
            <v>35</v>
          </cell>
        </row>
        <row r="244">
          <cell r="A244" t="str">
            <v>Сосиски Молочные оригинальные (Славница), Кг</v>
          </cell>
          <cell r="B244" t="str">
            <v>SU000246</v>
          </cell>
          <cell r="C244" t="str">
            <v>P002690</v>
          </cell>
          <cell r="D244">
            <v>4301051298</v>
          </cell>
          <cell r="E244">
            <v>4607091384260</v>
          </cell>
          <cell r="F244" t="str">
            <v>Сосиски Молочные Оригинальные Особая Весовые П/а мгс Особый рецепт</v>
          </cell>
          <cell r="H244">
            <v>35</v>
          </cell>
        </row>
        <row r="245">
          <cell r="A245" t="str">
            <v>Сосиски Молочныен оригинальные вес 1,3</v>
          </cell>
          <cell r="B245" t="str">
            <v>SU000246</v>
          </cell>
          <cell r="C245" t="str">
            <v>P002690</v>
          </cell>
          <cell r="D245">
            <v>4301051298</v>
          </cell>
          <cell r="E245">
            <v>4607091384260</v>
          </cell>
          <cell r="F245" t="str">
            <v>Сосиски Молочные Оригинальные Особая Весовые П/а мгс Особый рецепт</v>
          </cell>
          <cell r="H245">
            <v>35</v>
          </cell>
        </row>
        <row r="246">
          <cell r="A246" t="str">
            <v>СОСИСКИ МОЛОЧНЫЕ ОРИГИНАЛЬНЫЕ ТМ ОСОБЫЙ РЕЦЕПТ 1,3</v>
          </cell>
          <cell r="B246" t="str">
            <v>SU000246</v>
          </cell>
          <cell r="C246" t="str">
            <v>P002690</v>
          </cell>
          <cell r="D246">
            <v>4301051298</v>
          </cell>
          <cell r="E246">
            <v>4607091384260</v>
          </cell>
          <cell r="F246" t="str">
            <v>Сосиски Молочные Оригинальные Особая Весовые П/а мгс Особый рецепт</v>
          </cell>
          <cell r="H246">
            <v>35</v>
          </cell>
        </row>
        <row r="247">
          <cell r="A247" t="str">
            <v>257  Сосиски Молочные оригинальные ТМ Особый рецепт, ВЕС.   ПОКОМ, кг</v>
          </cell>
          <cell r="B247" t="str">
            <v>SU000246</v>
          </cell>
          <cell r="C247" t="str">
            <v>P002690</v>
          </cell>
          <cell r="D247">
            <v>4301051298</v>
          </cell>
          <cell r="E247">
            <v>4607091384260</v>
          </cell>
          <cell r="F247" t="str">
            <v>Сосиски Молочные Оригинальные Особая Весовые П/а мгс Особый рецепт</v>
          </cell>
          <cell r="H247">
            <v>35</v>
          </cell>
        </row>
        <row r="248">
          <cell r="A248" t="str">
            <v>Сосиски Молочные оригинальные ТМ Особый рецепт, ВЕС.   ПОКОМ, кг</v>
          </cell>
          <cell r="B248" t="str">
            <v>SU000246</v>
          </cell>
          <cell r="C248" t="str">
            <v>P002690</v>
          </cell>
          <cell r="D248">
            <v>4301051298</v>
          </cell>
          <cell r="E248">
            <v>4607091384260</v>
          </cell>
          <cell r="F248" t="str">
            <v>Сосиски Молочные Оригинальные Особая Весовые П/а мгс Особый рецепт</v>
          </cell>
          <cell r="H248">
            <v>35</v>
          </cell>
        </row>
        <row r="249">
          <cell r="A249" t="str">
            <v>257  Сосиски Молочные оригинальные ТМ Особый рецепт, ВЕС.   ПОКОМ</v>
          </cell>
          <cell r="B249" t="str">
            <v>SU000246</v>
          </cell>
          <cell r="C249" t="str">
            <v>P002690</v>
          </cell>
          <cell r="D249">
            <v>4301051298</v>
          </cell>
          <cell r="E249">
            <v>4607091384260</v>
          </cell>
          <cell r="F249" t="str">
            <v>Сосиски Молочные Оригинальные Особая Весовые П/а мгс Особый рецепт</v>
          </cell>
          <cell r="H249">
            <v>35</v>
          </cell>
        </row>
        <row r="250">
          <cell r="A250" t="str">
            <v>Колбаса Салями Филейбургская зернистая, в/у 0,35 кг срез, БАВАРУШКА ПОКОМ</v>
          </cell>
          <cell r="B250" t="str">
            <v>SU002538</v>
          </cell>
          <cell r="C250" t="str">
            <v>P003139</v>
          </cell>
          <cell r="D250">
            <v>4301031178</v>
          </cell>
          <cell r="E250">
            <v>4607091384338</v>
          </cell>
          <cell r="F250" t="str">
            <v>В/к колбасы Салями Филейбургская зернистая срез Филейбургская Фикс.вес 0,35 фиброуз Баварушка</v>
          </cell>
          <cell r="H250">
            <v>45</v>
          </cell>
        </row>
        <row r="251">
          <cell r="A251" t="str">
            <v>Колбаса 0,35 кг Салями Филейбургская зернистая ТМ Баварушка в оболочке фиброуз</v>
          </cell>
          <cell r="B251" t="str">
            <v>SU002538</v>
          </cell>
          <cell r="C251" t="str">
            <v>P003139</v>
          </cell>
          <cell r="D251">
            <v>4301031178</v>
          </cell>
          <cell r="E251">
            <v>4607091384338</v>
          </cell>
          <cell r="F251" t="str">
            <v>В/к колбасы Салями Филейбургская зернистая срез Филейбургская Фикс.вес 0,35 фиброуз Баварушка</v>
          </cell>
          <cell r="H251">
            <v>45</v>
          </cell>
        </row>
        <row r="252">
          <cell r="A252" t="str">
            <v>В/к колбасы Салями Филейбургская зернистая срез Филейбургская Фикс.вес 0,35 фиброуз Баварушка</v>
          </cell>
          <cell r="B252" t="str">
            <v>SU002538</v>
          </cell>
          <cell r="C252" t="str">
            <v>P003139</v>
          </cell>
          <cell r="D252">
            <v>4301031178</v>
          </cell>
          <cell r="E252">
            <v>4607091384338</v>
          </cell>
          <cell r="F252" t="str">
            <v>В/к колбасы Салями Филейбургская зернистая срез Филейбургская Фикс.вес 0,35 фиброуз Баварушка</v>
          </cell>
          <cell r="H252">
            <v>45</v>
          </cell>
        </row>
        <row r="253">
          <cell r="A253" t="str">
            <v>Салями Филейбург зернист  в/к 350гр (Стародвор) 45 суток шт</v>
          </cell>
          <cell r="B253" t="str">
            <v>SU002538</v>
          </cell>
          <cell r="C253" t="str">
            <v>P003139</v>
          </cell>
          <cell r="D253">
            <v>4301031178</v>
          </cell>
          <cell r="E253">
            <v>4607091384338</v>
          </cell>
          <cell r="F253" t="str">
            <v>В/к колбасы Салями Филейбургская зернистая срез Филейбургская Фикс.вес 0,35 фиброуз Баварушка</v>
          </cell>
          <cell r="H253">
            <v>45</v>
          </cell>
        </row>
        <row r="254">
          <cell r="A254" t="str">
            <v>Салями Филейбургския зернистая в/к 0,35хг Стародворские колбасы</v>
          </cell>
          <cell r="B254" t="str">
            <v>SU002538</v>
          </cell>
          <cell r="C254" t="str">
            <v>P003139</v>
          </cell>
          <cell r="D254">
            <v>4301031178</v>
          </cell>
          <cell r="E254">
            <v>4607091384338</v>
          </cell>
          <cell r="F254" t="str">
            <v>В/к колбасы Салями Филейбургская зернистая срез Филейбургская Фикс.вес 0,35 фиброуз Баварушка</v>
          </cell>
          <cell r="H254">
            <v>45</v>
          </cell>
        </row>
        <row r="255">
          <cell r="A255" t="str">
            <v>Салями Филейбургская зернистая 0.35</v>
          </cell>
          <cell r="B255" t="str">
            <v>SU002538</v>
          </cell>
          <cell r="C255" t="str">
            <v>P003139</v>
          </cell>
          <cell r="D255">
            <v>4301031178</v>
          </cell>
          <cell r="E255">
            <v>4607091384338</v>
          </cell>
          <cell r="F255" t="str">
            <v>В/к колбасы Салями Филейбургская зернистая срез Филейбургская Фикс.вес 0,35 фиброуз Баварушка</v>
          </cell>
          <cell r="H255">
            <v>45</v>
          </cell>
        </row>
        <row r="256">
          <cell r="A256" t="str">
            <v>Салями Филейбургская зернистая 0,35</v>
          </cell>
          <cell r="B256" t="str">
            <v>SU002538</v>
          </cell>
          <cell r="C256" t="str">
            <v>P003139</v>
          </cell>
          <cell r="D256">
            <v>4301031178</v>
          </cell>
          <cell r="E256">
            <v>4607091384338</v>
          </cell>
          <cell r="F256" t="str">
            <v>В/к колбасы Салями Филейбургская зернистая срез Филейбургская Фикс.вес 0,35 фиброуз Баварушка</v>
          </cell>
          <cell r="H256">
            <v>45</v>
          </cell>
        </row>
        <row r="257">
          <cell r="A257" t="str">
            <v>Салями Филейбургская зернистая в/к 0,35кг Стародворские колбасы</v>
          </cell>
          <cell r="B257" t="str">
            <v>SU002538</v>
          </cell>
          <cell r="C257" t="str">
            <v>P003139</v>
          </cell>
          <cell r="D257">
            <v>4301031178</v>
          </cell>
          <cell r="E257">
            <v>4607091384338</v>
          </cell>
          <cell r="F257" t="str">
            <v>В/к колбасы Салями Филейбургская зернистая срез Филейбургская Фикс.вес 0,35 фиброуз Баварушка</v>
          </cell>
          <cell r="H257">
            <v>45</v>
          </cell>
        </row>
        <row r="258">
          <cell r="A258" t="str">
            <v xml:space="preserve"> 115  Колбаса Салями Филейбургская зернистая, в/у 0,35 кг срез, БАВАРУШКА ПОКОМ, шт</v>
          </cell>
          <cell r="B258" t="str">
            <v>SU002538</v>
          </cell>
          <cell r="C258" t="str">
            <v>P003139</v>
          </cell>
          <cell r="D258">
            <v>4301031178</v>
          </cell>
          <cell r="E258">
            <v>4607091384338</v>
          </cell>
          <cell r="F258" t="str">
            <v>В/к колбасы Салями Филейбургская зернистая срез Филейбургская Фикс.вес 0,35 фиброуз Баварушка</v>
          </cell>
          <cell r="H258">
            <v>45</v>
          </cell>
        </row>
        <row r="259">
          <cell r="A259" t="str">
            <v>115  Колбаса Салями Филейбургская зернистая, в/у 0,35 кг срез, БАВАРУШКА ПОКОМ</v>
          </cell>
          <cell r="B259" t="str">
            <v>SU002538</v>
          </cell>
          <cell r="C259" t="str">
            <v>P003139</v>
          </cell>
          <cell r="D259">
            <v>4301031178</v>
          </cell>
          <cell r="E259">
            <v>4607091384338</v>
          </cell>
          <cell r="F259" t="str">
            <v>В/к колбасы Салями Филейбургская зернистая срез Филейбургская Фикс.вес 0,35 фиброуз Баварушка</v>
          </cell>
          <cell r="H259">
            <v>45</v>
          </cell>
        </row>
        <row r="260">
          <cell r="A260" t="str">
            <v>В/к колбасы Сервелат Филейбургский с копченой грудинкой срез Филейбургская Фикс.вес 0,35 фиброуз Баварушка</v>
          </cell>
          <cell r="B260" t="str">
            <v>SU002603</v>
          </cell>
          <cell r="C260" t="str">
            <v>P003131</v>
          </cell>
          <cell r="D260">
            <v>4301031170</v>
          </cell>
          <cell r="E260">
            <v>4607091384345</v>
          </cell>
          <cell r="F260" t="str">
            <v>В/к колбасы Сервелат Филейбургский с копченой грудинкой срез Филейбургская Фикс.вес 0,35 фиброуз Баварушка</v>
          </cell>
          <cell r="H260">
            <v>45</v>
          </cell>
        </row>
        <row r="261">
          <cell r="A261" t="str">
            <v>346 Колбаса Сервелат Филейбургский с копченой грудинкой ТМ Баварушка в оболов/у 0,35 кг срез  ПОКОМ</v>
          </cell>
          <cell r="B261" t="str">
            <v>SU002603</v>
          </cell>
          <cell r="C261" t="str">
            <v>P003131</v>
          </cell>
          <cell r="D261">
            <v>4301031170</v>
          </cell>
          <cell r="E261">
            <v>4607091384345</v>
          </cell>
          <cell r="F261" t="str">
            <v>В/к колбасы Сервелат Филейбургский с копченой грудинкой срез Филейбургская Фикс.вес 0,35 фиброуз Баварушка</v>
          </cell>
          <cell r="H261">
            <v>45</v>
          </cell>
        </row>
        <row r="262">
          <cell r="A262" t="str">
            <v>346 Колбаса Сервелат Филейбургский с копченой грудинкой ТМ Баварушка в оболов/у 0,35 кг срез  ПОКОМ, шт</v>
          </cell>
          <cell r="B262" t="str">
            <v>SU002603</v>
          </cell>
          <cell r="C262" t="str">
            <v>P003131</v>
          </cell>
          <cell r="D262">
            <v>4301031170</v>
          </cell>
          <cell r="E262">
            <v>4607091384345</v>
          </cell>
          <cell r="F262" t="str">
            <v>В/к колбасы Сервелат Филейбургский с копченой грудинкой срез Филейбургская Фикс.вес 0,35 фиброуз Баварушка</v>
          </cell>
          <cell r="H262">
            <v>45</v>
          </cell>
        </row>
        <row r="263">
          <cell r="A263" t="str">
            <v>361  Колбаса Сервелат Филейбургский с копченой грудинкой, в/у 0,35 кг срез, БАВАРУШКА ПОКОМ</v>
          </cell>
          <cell r="B263" t="str">
            <v>SU002603</v>
          </cell>
          <cell r="C263" t="str">
            <v>P003131</v>
          </cell>
          <cell r="D263">
            <v>4301031170</v>
          </cell>
          <cell r="E263">
            <v>4607091384345</v>
          </cell>
          <cell r="F263" t="str">
            <v>В/к колбасы Сервелат Филейбургский с копченой грудинкой срез Филейбургская Фикс.вес 0,35 фиброуз Баварушка</v>
          </cell>
          <cell r="H263">
            <v>45</v>
          </cell>
        </row>
        <row r="264">
          <cell r="A264" t="str">
            <v>Колбаса Сервелат Филейбургский с копченой грудинкой,в/у 0,35кг срез,</v>
          </cell>
          <cell r="B264" t="str">
            <v>SU002603</v>
          </cell>
          <cell r="C264" t="str">
            <v>P003131</v>
          </cell>
          <cell r="D264">
            <v>4301031170</v>
          </cell>
          <cell r="E264">
            <v>4607091384345</v>
          </cell>
          <cell r="F264" t="str">
            <v>В/к колбасы Сервелат Филейбургский с копченой грудинкой срез Филейбургская Фикс.вес 0,35 фиброуз Баварушка</v>
          </cell>
          <cell r="H264">
            <v>45</v>
          </cell>
        </row>
        <row r="265">
          <cell r="A265" t="str">
            <v>Колбаса Сервелат Филейбургский с копченой грудинкой, в/у 0,35 кг срез, БАВАРУШКА ПОКОМ</v>
          </cell>
          <cell r="B265" t="str">
            <v>SU002603</v>
          </cell>
          <cell r="C265" t="str">
            <v>P003131</v>
          </cell>
          <cell r="D265">
            <v>4301031170</v>
          </cell>
          <cell r="E265">
            <v>4607091384345</v>
          </cell>
          <cell r="F265" t="str">
            <v>В/к колбасы Сервелат Филейбургский с копченой грудинкой срез Филейбургская Фикс.вес 0,35 фиброуз Баварушка</v>
          </cell>
          <cell r="H265">
            <v>45</v>
          </cell>
        </row>
        <row r="266">
          <cell r="A266" t="str">
            <v>Сервелат Филейбургскай с копченой грудинкой 0.З5кг</v>
          </cell>
          <cell r="B266" t="str">
            <v>SU002603</v>
          </cell>
          <cell r="C266" t="str">
            <v>P003131</v>
          </cell>
          <cell r="D266">
            <v>4301031170</v>
          </cell>
          <cell r="E266">
            <v>4607091384345</v>
          </cell>
          <cell r="F266" t="str">
            <v>В/к колбасы Сервелат Филейбургский с копченой грудинкой срез Филейбургская Фикс.вес 0,35 фиброуз Баварушка</v>
          </cell>
          <cell r="H266">
            <v>45</v>
          </cell>
        </row>
        <row r="267">
          <cell r="A267" t="str">
            <v>Сервелат Филейбургский с копченой грудинкой 0,35кг</v>
          </cell>
          <cell r="B267" t="str">
            <v>SU002603</v>
          </cell>
          <cell r="C267" t="str">
            <v>P003131</v>
          </cell>
          <cell r="D267">
            <v>4301031170</v>
          </cell>
          <cell r="E267">
            <v>4607091384345</v>
          </cell>
          <cell r="F267" t="str">
            <v>В/к колбасы Сервелат Филейбургский с копченой грудинкой срез Филейбургская Фикс.вес 0,35 фиброуз Баварушка</v>
          </cell>
          <cell r="H267">
            <v>45</v>
          </cell>
        </row>
        <row r="268">
          <cell r="A268" t="str">
            <v>Сервелат Филейбургский с копченой грудинкой 0,З5кг</v>
          </cell>
          <cell r="B268" t="str">
            <v>SU002603</v>
          </cell>
          <cell r="C268" t="str">
            <v>P003131</v>
          </cell>
          <cell r="D268">
            <v>4301031170</v>
          </cell>
          <cell r="E268">
            <v>4607091384345</v>
          </cell>
          <cell r="F268" t="str">
            <v>В/к колбасы Сервелат Филейбургский с копченой грудинкой срез Филейбургская Фикс.вес 0,35 фиброуз Баварушка</v>
          </cell>
          <cell r="H268">
            <v>45</v>
          </cell>
        </row>
        <row r="269">
          <cell r="A269" t="str">
            <v>Сервелат Филейбургский с копченой грудинкой 0,35кг Стародворские колбасы</v>
          </cell>
          <cell r="B269" t="str">
            <v>SU002603</v>
          </cell>
          <cell r="C269" t="str">
            <v>P003131</v>
          </cell>
          <cell r="D269">
            <v>4301031170</v>
          </cell>
          <cell r="E269">
            <v>4607091384345</v>
          </cell>
          <cell r="F269" t="str">
            <v>В/к колбасы Сервелат Филейбургский с копченой грудинкой срез Филейбургская Фикс.вес 0,35 фиброуз Баварушка</v>
          </cell>
          <cell r="H269">
            <v>45</v>
          </cell>
        </row>
        <row r="270">
          <cell r="A270" t="str">
            <v>Сервелат Филейбургский с копченой Грудинкой 0,35кг Стародворские колбасы</v>
          </cell>
          <cell r="B270" t="str">
            <v>SU002603</v>
          </cell>
          <cell r="C270" t="str">
            <v>P003131</v>
          </cell>
          <cell r="D270">
            <v>4301031170</v>
          </cell>
          <cell r="E270">
            <v>4607091384345</v>
          </cell>
          <cell r="F270" t="str">
            <v>В/к колбасы Сервелат Филейбургский с копченой грудинкой срез Филейбургская Фикс.вес 0,35 фиброуз Баварушка</v>
          </cell>
          <cell r="H270">
            <v>45</v>
          </cell>
        </row>
        <row r="271">
          <cell r="A271" t="str">
            <v>Колбаса 0,35 кг Сервелат Филейбургский с копченой грудинкой ТМ Баварушка в оболочке фиброуз в/у</v>
          </cell>
          <cell r="B271" t="str">
            <v>SU002603</v>
          </cell>
          <cell r="C271" t="str">
            <v>P003131</v>
          </cell>
          <cell r="D271">
            <v>4301031170</v>
          </cell>
          <cell r="E271">
            <v>4607091384345</v>
          </cell>
          <cell r="F271" t="str">
            <v>В/к колбасы Сервелат Филейбургский с копченой грудинкой срез Филейбургская Фикс.вес 0,35 фиброуз Баварушка</v>
          </cell>
          <cell r="H271">
            <v>45</v>
          </cell>
        </row>
        <row r="272">
          <cell r="A272" t="str">
            <v>100  Сосиски Баварушки, 0.6кг, БАВАРУШКА ПОКОМ</v>
          </cell>
          <cell r="B272" t="str">
            <v>SU002285</v>
          </cell>
          <cell r="C272" t="str">
            <v>P002969</v>
          </cell>
          <cell r="D272">
            <v>4301051284</v>
          </cell>
          <cell r="E272">
            <v>4607091384352</v>
          </cell>
          <cell r="F272" t="str">
            <v>Сосиски Баварушки (со сливочным маслом ГОСТ 32261-2013) Филейбургская Фикс.вес 0,6 П/а мгс Баварушка</v>
          </cell>
          <cell r="H272">
            <v>45</v>
          </cell>
        </row>
        <row r="273">
          <cell r="A273" t="str">
            <v xml:space="preserve"> 100  Сосиски Баварушки, 0.6кг, БАВАРУШКА ПОКОМ, шт</v>
          </cell>
          <cell r="B273" t="str">
            <v>SU002285</v>
          </cell>
          <cell r="C273" t="str">
            <v>P002969</v>
          </cell>
          <cell r="D273">
            <v>4301051284</v>
          </cell>
          <cell r="E273">
            <v>4607091384352</v>
          </cell>
          <cell r="F273" t="str">
            <v>Сосиски Баварушки (со сливочным маслом ГОСТ 32261-2013) Филейбургская Фикс.вес 0,6 П/а мгс Баварушка</v>
          </cell>
          <cell r="H273">
            <v>45</v>
          </cell>
        </row>
        <row r="274">
          <cell r="A274" t="str">
            <v>Сосиски Баварушка Филейбургские со сливочным маслом газ 600г</v>
          </cell>
          <cell r="B274" t="str">
            <v>SU002285</v>
          </cell>
          <cell r="C274" t="str">
            <v>P002969</v>
          </cell>
          <cell r="D274">
            <v>4301051284</v>
          </cell>
          <cell r="E274">
            <v>4607091384352</v>
          </cell>
          <cell r="F274" t="str">
            <v>Сосиски Баварушки (со сливочным маслом ГОСТ 32261-2013) Филейбургская Фикс.вес 0,6 П/а мгс Баварушка</v>
          </cell>
          <cell r="H274">
            <v>45</v>
          </cell>
        </row>
        <row r="275">
          <cell r="A275" t="str">
            <v>Сосиски 0,6 кг Стародворье Баварушки</v>
          </cell>
          <cell r="B275" t="str">
            <v>SU002285</v>
          </cell>
          <cell r="C275" t="str">
            <v>P002969</v>
          </cell>
          <cell r="D275">
            <v>4301051284</v>
          </cell>
          <cell r="E275">
            <v>4607091384352</v>
          </cell>
          <cell r="F275" t="str">
            <v>Сосиски Баварушки (со сливочным маслом ГОСТ 32261-2013) Филейбургская Фикс.вес 0,6 П/а мгс Баварушка</v>
          </cell>
          <cell r="H275">
            <v>45</v>
          </cell>
        </row>
        <row r="276">
          <cell r="A276" t="str">
            <v>Вареные колбасы Дугушка со шпиком Дугушка Весовые Вектор Дугушка</v>
          </cell>
          <cell r="B276" t="str">
            <v>SU002182</v>
          </cell>
          <cell r="C276" t="str">
            <v>P002990</v>
          </cell>
          <cell r="D276">
            <v>4301011431</v>
          </cell>
          <cell r="E276">
            <v>4607091384437</v>
          </cell>
          <cell r="F276" t="str">
            <v>Вареные колбасы Дугушка со шпиком Дугушка Весовые Вектор Дугушка</v>
          </cell>
          <cell r="H276">
            <v>50</v>
          </cell>
        </row>
        <row r="277">
          <cell r="A277" t="str">
            <v>Колбаса Дугушка со шпиком, ВЕС, ТМ Стародворье   ПОКОМ</v>
          </cell>
          <cell r="B277" t="str">
            <v>SU002182</v>
          </cell>
          <cell r="C277" t="str">
            <v>P002990</v>
          </cell>
          <cell r="D277">
            <v>4301011431</v>
          </cell>
          <cell r="E277">
            <v>4607091384437</v>
          </cell>
          <cell r="F277" t="str">
            <v>Вареные колбасы Дугушка со шпиком Дугушка Весовые Вектор Дугушка</v>
          </cell>
          <cell r="H277">
            <v>50</v>
          </cell>
        </row>
        <row r="278">
          <cell r="A278" t="str">
            <v>225 Вареные колбасы Дугушка со шпиком Дугушка Весовые Вектор Дугушка</v>
          </cell>
          <cell r="B278" t="str">
            <v>SU002182</v>
          </cell>
          <cell r="C278" t="str">
            <v>P002990</v>
          </cell>
          <cell r="D278">
            <v>4301011431</v>
          </cell>
          <cell r="E278">
            <v>4607091384437</v>
          </cell>
          <cell r="F278" t="str">
            <v>Вареные колбасы Дугушка со шпиком Дугушка Весовые Вектор Дугушка</v>
          </cell>
          <cell r="H278">
            <v>50</v>
          </cell>
        </row>
        <row r="279">
          <cell r="A279" t="str">
            <v>225  Колбаса Дугушка со шпиком, ВЕС, ТМ Стародворье   ПОКОМ, кг</v>
          </cell>
          <cell r="B279" t="str">
            <v>SU002182</v>
          </cell>
          <cell r="C279" t="str">
            <v>P002990</v>
          </cell>
          <cell r="D279">
            <v>4301011431</v>
          </cell>
          <cell r="E279">
            <v>4607091384437</v>
          </cell>
          <cell r="F279" t="str">
            <v>Вареные колбасы Дугушка со шпиком Дугушка Весовые Вектор Дугушка</v>
          </cell>
          <cell r="H279">
            <v>50</v>
          </cell>
        </row>
        <row r="280">
          <cell r="A280" t="str">
            <v>225  Колбаса Дугушка со шпиком, ВЕС, ТМ Стародворье   ПОКОМ</v>
          </cell>
          <cell r="B280" t="str">
            <v>SU002182</v>
          </cell>
          <cell r="C280" t="str">
            <v>P002990</v>
          </cell>
          <cell r="D280">
            <v>4301011431</v>
          </cell>
          <cell r="E280">
            <v>4607091384437</v>
          </cell>
          <cell r="F280" t="str">
            <v>Вареные колбасы Дугушка со шпиком Дугушка Весовые Вектор Дугушка</v>
          </cell>
          <cell r="H280">
            <v>50</v>
          </cell>
        </row>
        <row r="281">
          <cell r="A281" t="str">
            <v>Сардельки стародворские с говядиной в обол. NDX, ВЕС. ПОКОМ</v>
          </cell>
          <cell r="B281" t="str">
            <v>SU000227</v>
          </cell>
          <cell r="C281" t="str">
            <v>P002536</v>
          </cell>
          <cell r="D281">
            <v>4301060308</v>
          </cell>
          <cell r="E281">
            <v>4607091384482</v>
          </cell>
          <cell r="F281" t="str">
            <v>Сардельки Стародворские с говядиной Бордо Весовые NDX мгс Стародворье</v>
          </cell>
          <cell r="H281">
            <v>30</v>
          </cell>
        </row>
        <row r="282">
          <cell r="A282" t="str">
            <v>Сардельки стародворские с говядиной в обол. БОРДО NDX, ВЕС. ПОКОМ</v>
          </cell>
          <cell r="B282" t="str">
            <v>SU000227</v>
          </cell>
          <cell r="C282" t="str">
            <v>P002536</v>
          </cell>
          <cell r="D282">
            <v>4301060308</v>
          </cell>
          <cell r="E282">
            <v>4607091384482</v>
          </cell>
          <cell r="F282" t="str">
            <v>Сардельки Стародворские с говядиной Бордо Весовые NDX мгс Стародворье</v>
          </cell>
          <cell r="H282">
            <v>30</v>
          </cell>
        </row>
        <row r="283">
          <cell r="A283" t="str">
            <v>Сардельки Стародворские с говядиной Бордо Весовые NDX мгс Стародворье</v>
          </cell>
          <cell r="B283" t="str">
            <v>SU000227</v>
          </cell>
          <cell r="C283" t="str">
            <v>P002536</v>
          </cell>
          <cell r="D283">
            <v>4301060308</v>
          </cell>
          <cell r="E283">
            <v>4607091384482</v>
          </cell>
          <cell r="F283" t="str">
            <v>Сардельки Стародворские с говядиной Бордо Весовые NDX мгс Стародворье</v>
          </cell>
          <cell r="H283">
            <v>30</v>
          </cell>
        </row>
        <row r="284">
          <cell r="A284" t="str">
            <v>Сардельки Говяжьи Мясные н/о Стародвор. колбасы</v>
          </cell>
          <cell r="B284" t="str">
            <v>SU000227</v>
          </cell>
          <cell r="C284" t="str">
            <v>P002536</v>
          </cell>
          <cell r="D284">
            <v>4301060308</v>
          </cell>
          <cell r="E284">
            <v>4607091384482</v>
          </cell>
          <cell r="F284" t="str">
            <v>Сардельки Стародворские с говядиной Бордо Весовые NDX мгс Стародворье</v>
          </cell>
          <cell r="H284">
            <v>30</v>
          </cell>
        </row>
        <row r="285">
          <cell r="A285" t="str">
            <v>Сардельки Мясные Говяжьи Стародворские колбасы</v>
          </cell>
          <cell r="B285" t="str">
            <v>SU000227</v>
          </cell>
          <cell r="C285" t="str">
            <v>P002536</v>
          </cell>
          <cell r="D285">
            <v>4301060308</v>
          </cell>
          <cell r="E285">
            <v>4607091384482</v>
          </cell>
          <cell r="F285" t="str">
            <v>Сардельки Стародворские с говядиной Бордо Весовые NDX мгс Стародворье</v>
          </cell>
          <cell r="H285">
            <v>30</v>
          </cell>
        </row>
        <row r="286">
          <cell r="A286" t="str">
            <v>Сардельки с Говядиной н/о АКЦИЯ (Бордо), Кг</v>
          </cell>
          <cell r="B286" t="str">
            <v>SU000227</v>
          </cell>
          <cell r="C286" t="str">
            <v>P002536</v>
          </cell>
          <cell r="D286">
            <v>4301060308</v>
          </cell>
          <cell r="E286">
            <v>4607091384482</v>
          </cell>
          <cell r="F286" t="str">
            <v>Сардельки Стародворские с говядиной Бордо Весовые NDX мгс Стародворье</v>
          </cell>
          <cell r="H286">
            <v>30</v>
          </cell>
        </row>
        <row r="287">
          <cell r="A287" t="str">
            <v>250  Сардельки стародворские с говядиной в обол. NDX, ВЕС. ПОКОМ, кг</v>
          </cell>
          <cell r="B287" t="str">
            <v>SU000227</v>
          </cell>
          <cell r="C287" t="str">
            <v>P002536</v>
          </cell>
          <cell r="D287">
            <v>4301060308</v>
          </cell>
          <cell r="E287">
            <v>4607091384482</v>
          </cell>
          <cell r="F287" t="str">
            <v>Сардельки Стародворские с говядиной Бордо Весовые NDX мгс Стародворье</v>
          </cell>
          <cell r="H287">
            <v>30</v>
          </cell>
        </row>
        <row r="288">
          <cell r="A288" t="str">
            <v>250  Сардельки стародворские с говядиной в обол. NDX, ВЕС. ПОКОМ</v>
          </cell>
          <cell r="B288" t="str">
            <v>SU000227</v>
          </cell>
          <cell r="C288" t="str">
            <v>P002536</v>
          </cell>
          <cell r="D288">
            <v>4301060308</v>
          </cell>
          <cell r="E288">
            <v>4607091384482</v>
          </cell>
          <cell r="F288" t="str">
            <v>Сардельки Стародворские с говядиной Бордо Весовые NDX мгс Стародворье</v>
          </cell>
          <cell r="H288">
            <v>30</v>
          </cell>
        </row>
        <row r="289">
          <cell r="B289" t="str">
            <v>SU002438</v>
          </cell>
          <cell r="C289" t="str">
            <v>P003163</v>
          </cell>
          <cell r="D289">
            <v>4301051364</v>
          </cell>
          <cell r="E289">
            <v>4607091384581</v>
          </cell>
          <cell r="F289" t="str">
            <v>Сосиски Сливочные Сливушки Фикс.вес 0,67 П/а мгс Вязанка</v>
          </cell>
          <cell r="H289" t="e">
            <v>#N/A</v>
          </cell>
        </row>
        <row r="290">
          <cell r="A290" t="str">
            <v>279  Колбаса Докторский гарант, Вязанка вектор, 0,4 кг.  ПОКОМ</v>
          </cell>
          <cell r="B290" t="str">
            <v>SU002312</v>
          </cell>
          <cell r="C290" t="str">
            <v>P002577</v>
          </cell>
          <cell r="D290">
            <v>4301011344</v>
          </cell>
          <cell r="E290">
            <v>4607091384604</v>
          </cell>
          <cell r="F290" t="str">
            <v>Вареные колбасы Докторский гарант Вязанка Фикс.вес 0,4 Вектор Вязанка</v>
          </cell>
          <cell r="H290">
            <v>50</v>
          </cell>
        </row>
        <row r="291">
          <cell r="A291" t="str">
            <v>Вареные колбасы Докторский гарант Вязанка Фикс.вес 0,4 Вектор Вязанка</v>
          </cell>
          <cell r="B291" t="str">
            <v>SU002312</v>
          </cell>
          <cell r="C291" t="str">
            <v>P002577</v>
          </cell>
          <cell r="D291">
            <v>4301011344</v>
          </cell>
          <cell r="E291">
            <v>4607091384604</v>
          </cell>
          <cell r="F291" t="str">
            <v>Вареные колбасы Докторский гарант Вязанка Фикс.вес 0,4 Вектор Вязанка</v>
          </cell>
          <cell r="H291">
            <v>50</v>
          </cell>
        </row>
        <row r="292">
          <cell r="A292" t="str">
            <v>Сардельки Сочные Особая Весовые NDX мгс Особый рецепт</v>
          </cell>
          <cell r="B292" t="str">
            <v>SU002287</v>
          </cell>
          <cell r="C292" t="str">
            <v>P002490</v>
          </cell>
          <cell r="D292">
            <v>4301060314</v>
          </cell>
          <cell r="E292">
            <v>4607091384673</v>
          </cell>
          <cell r="F292" t="str">
            <v>Сардельки Сочные Особая Весовые NDX мгс Особый рецепт</v>
          </cell>
          <cell r="H292">
            <v>30</v>
          </cell>
        </row>
        <row r="293">
          <cell r="A293" t="str">
            <v>Сардельки Сочные (Стародворье), кг</v>
          </cell>
          <cell r="B293" t="str">
            <v>SU002287</v>
          </cell>
          <cell r="C293" t="str">
            <v>P002490</v>
          </cell>
          <cell r="D293">
            <v>4301060314</v>
          </cell>
          <cell r="E293">
            <v>4607091384673</v>
          </cell>
          <cell r="F293" t="str">
            <v>Сардельки Сочные Особая Весовые NDX мгс Особый рецепт</v>
          </cell>
          <cell r="H293">
            <v>30</v>
          </cell>
        </row>
        <row r="294">
          <cell r="A294" t="str">
            <v>Сардельки Сочные (Стародворье), Кг</v>
          </cell>
          <cell r="B294" t="str">
            <v>SU002287</v>
          </cell>
          <cell r="C294" t="str">
            <v>P002490</v>
          </cell>
          <cell r="D294">
            <v>4301060314</v>
          </cell>
          <cell r="E294">
            <v>4607091384673</v>
          </cell>
          <cell r="F294" t="str">
            <v>Сардельки Сочные Особая Весовые NDX мгс Особый рецепт</v>
          </cell>
          <cell r="H294">
            <v>30</v>
          </cell>
        </row>
        <row r="295">
          <cell r="A295" t="str">
            <v>Сардельки Сочные ТМ Особый рецепт,   ПОКОМ, кг</v>
          </cell>
          <cell r="B295" t="str">
            <v>SU002287</v>
          </cell>
          <cell r="C295" t="str">
            <v>P002490</v>
          </cell>
          <cell r="D295">
            <v>4301060314</v>
          </cell>
          <cell r="E295">
            <v>4607091384673</v>
          </cell>
          <cell r="F295" t="str">
            <v>Сардельки Сочные Особая Весовые NDX мгс Особый рецепт</v>
          </cell>
          <cell r="H295">
            <v>30</v>
          </cell>
        </row>
        <row r="296">
          <cell r="A296" t="str">
            <v>249  Сардельки Сочные, ПОКОМ</v>
          </cell>
          <cell r="B296" t="str">
            <v>SU002287</v>
          </cell>
          <cell r="C296" t="str">
            <v>P002490</v>
          </cell>
          <cell r="D296">
            <v>4301060314</v>
          </cell>
          <cell r="E296">
            <v>4607091384673</v>
          </cell>
          <cell r="F296" t="str">
            <v>Сардельки Сочные Особая Весовые NDX мгс Особый рецепт</v>
          </cell>
          <cell r="H296">
            <v>30</v>
          </cell>
        </row>
        <row r="297">
          <cell r="A297" t="str">
            <v>248  Сардельки Сочные ТМ Особый рецепт,   ПОКОМ</v>
          </cell>
          <cell r="B297" t="str">
            <v>SU002287</v>
          </cell>
          <cell r="C297" t="str">
            <v>P002490</v>
          </cell>
          <cell r="D297">
            <v>4301060314</v>
          </cell>
          <cell r="E297">
            <v>4607091384673</v>
          </cell>
          <cell r="F297" t="str">
            <v>Сардельки Сочные Особая Весовые NDX мгс Особый рецепт</v>
          </cell>
          <cell r="H297">
            <v>30</v>
          </cell>
        </row>
        <row r="298">
          <cell r="A298" t="str">
            <v>Колбаса 0,4 кг Стародворье Особый рецепт Докторская оригинальная  в оболочке полиамид</v>
          </cell>
          <cell r="B298" t="str">
            <v>SU002462</v>
          </cell>
          <cell r="C298" t="str">
            <v>P002768</v>
          </cell>
          <cell r="D298">
            <v>4301011303</v>
          </cell>
          <cell r="E298">
            <v>4607091384680</v>
          </cell>
          <cell r="F298" t="str">
            <v>Вареные колбасы Докторская оригинальная Особая Без свинины Фикс.вес 0,4 П/а Особый рецепт</v>
          </cell>
          <cell r="H298">
            <v>60</v>
          </cell>
        </row>
        <row r="299">
          <cell r="A299" t="str">
            <v>343 Колбаса Докторская оригинальная ТМ Особый рецепт в оболочке полиамид 0,4 кг.  ПОКОМ</v>
          </cell>
          <cell r="B299" t="str">
            <v>SU002462</v>
          </cell>
          <cell r="C299" t="str">
            <v>P002768</v>
          </cell>
          <cell r="D299">
            <v>4301011303</v>
          </cell>
          <cell r="E299">
            <v>4607091384680</v>
          </cell>
          <cell r="F299" t="str">
            <v>Вареные колбасы Докторская оригинальная Особая Без свинины Фикс.вес 0,4 П/а Особый рецепт</v>
          </cell>
          <cell r="H299">
            <v>60</v>
          </cell>
        </row>
        <row r="300">
          <cell r="A300" t="str">
            <v>343 Колбаса Докторская оригинальная ТМ Особый рецепт в оболочке полиамид 0,4 кг.  ПОКОМ, шт</v>
          </cell>
          <cell r="B300" t="str">
            <v>SU002462</v>
          </cell>
          <cell r="C300" t="str">
            <v>P002768</v>
          </cell>
          <cell r="D300">
            <v>4301011303</v>
          </cell>
          <cell r="E300">
            <v>4607091384680</v>
          </cell>
          <cell r="F300" t="str">
            <v>Вареные колбасы Докторская оригинальная Особая Без свинины Фикс.вес 0,4 П/а Особый рецепт</v>
          </cell>
          <cell r="H300">
            <v>60</v>
          </cell>
        </row>
        <row r="301">
          <cell r="A301" t="str">
            <v>Колбаса вареная Докторская Оригинальная ТМ Особый рецепт полиамид ф/в 0,4 кг СК</v>
          </cell>
          <cell r="B301" t="str">
            <v>SU002462</v>
          </cell>
          <cell r="C301" t="str">
            <v>P002768</v>
          </cell>
          <cell r="D301">
            <v>4301011303</v>
          </cell>
          <cell r="E301">
            <v>4607091384680</v>
          </cell>
          <cell r="F301" t="str">
            <v>Вареные колбасы Докторская оригинальная Особая Без свинины Фикс.вес 0,4 П/а Особый рецепт</v>
          </cell>
          <cell r="H301">
            <v>60</v>
          </cell>
        </row>
        <row r="302">
          <cell r="A302" t="str">
            <v>Вареные колбасы Докторская оригинальная Особая Без свинины Фикс.вес 0,4 П/а Особый рецепт</v>
          </cell>
          <cell r="B302" t="str">
            <v>SU002462</v>
          </cell>
          <cell r="C302" t="str">
            <v>P002768</v>
          </cell>
          <cell r="D302">
            <v>4301011303</v>
          </cell>
          <cell r="E302">
            <v>4607091384680</v>
          </cell>
          <cell r="F302" t="str">
            <v>Вареные колбасы Докторская оригинальная Особая Без свинины Фикс.вес 0,4 П/а Особый рецепт</v>
          </cell>
          <cell r="H302">
            <v>60</v>
          </cell>
        </row>
        <row r="303">
          <cell r="A303" t="str">
            <v>Колбаса Докторская оригинальная Особая ТМ Особый рецепт,  0,4кг, ПОКОМ</v>
          </cell>
          <cell r="B303" t="str">
            <v>SU002462</v>
          </cell>
          <cell r="C303" t="str">
            <v>P002768</v>
          </cell>
          <cell r="D303">
            <v>4301011303</v>
          </cell>
          <cell r="E303">
            <v>4607091384680</v>
          </cell>
          <cell r="F303" t="str">
            <v>Вареные колбасы Докторская оригинальная Особая Без свинины Фикс.вес 0,4 П/а Особый рецепт</v>
          </cell>
          <cell r="H303">
            <v>60</v>
          </cell>
        </row>
        <row r="304">
          <cell r="A304" t="str">
            <v>288  Колбаса Докторская оригинальная Особая ТМ Особый рецепт,  0,4кг, ПОКОМ</v>
          </cell>
          <cell r="B304" t="str">
            <v>SU002462</v>
          </cell>
          <cell r="C304" t="str">
            <v>P002768</v>
          </cell>
          <cell r="D304">
            <v>4301011303</v>
          </cell>
          <cell r="E304">
            <v>4607091384680</v>
          </cell>
          <cell r="F304" t="str">
            <v>Вареные колбасы Докторская оригинальная Особая Без свинины Фикс.вес 0,4 П/а Особый рецепт</v>
          </cell>
          <cell r="H304">
            <v>60</v>
          </cell>
        </row>
        <row r="305">
          <cell r="A305" t="str">
            <v>Доктор Оригин без свин 400гр (Особый рецепт) 60 суток, шт</v>
          </cell>
          <cell r="B305" t="str">
            <v>SU002462</v>
          </cell>
          <cell r="C305" t="str">
            <v>P002768</v>
          </cell>
          <cell r="D305">
            <v>4301011303</v>
          </cell>
          <cell r="E305">
            <v>4607091384680</v>
          </cell>
          <cell r="F305" t="str">
            <v>Вареные колбасы Докторская оригинальная Особая Без свинины Фикс.вес 0,4 П/а Особый рецепт</v>
          </cell>
          <cell r="H305">
            <v>60</v>
          </cell>
        </row>
        <row r="306">
          <cell r="B306" t="str">
            <v>SU002307</v>
          </cell>
          <cell r="C306" t="str">
            <v>P002571</v>
          </cell>
          <cell r="D306">
            <v>4301031077</v>
          </cell>
          <cell r="E306">
            <v>4607091384703</v>
          </cell>
          <cell r="F306" t="str">
            <v>В/к колбасы Сервелат Запекуша с говядиной Вязанка Фикс.вес 0,35 П/а Вязанка</v>
          </cell>
          <cell r="H306" t="e">
            <v>#N/A</v>
          </cell>
        </row>
        <row r="307">
          <cell r="A307" t="str">
            <v>Сервелат Запекушка с ГОВЯДИНОЙ в/к Вязанка Старод.колбасы</v>
          </cell>
          <cell r="B307" t="str">
            <v>SU002308</v>
          </cell>
          <cell r="C307" t="str">
            <v>P002572</v>
          </cell>
          <cell r="D307">
            <v>4301031078</v>
          </cell>
          <cell r="E307">
            <v>4607091384727</v>
          </cell>
          <cell r="F307" t="str">
            <v>В/к колбасы Сервелат Запекуша с говядиной Вязанка Весовые П/а Вязанка</v>
          </cell>
          <cell r="H307">
            <v>45</v>
          </cell>
        </row>
        <row r="308">
          <cell r="A308" t="str">
            <v>410 В/к колбасы Сервелат Запекуша с говядиной Вязанка Весовые П/а Вязанка  Поком</v>
          </cell>
          <cell r="B308" t="str">
            <v>SU002308</v>
          </cell>
          <cell r="C308" t="str">
            <v>P002572</v>
          </cell>
          <cell r="D308">
            <v>4301031078</v>
          </cell>
          <cell r="E308">
            <v>4607091384727</v>
          </cell>
          <cell r="F308" t="str">
            <v>В/к колбасы Сервелат Запекуша с говядиной Вязанка Весовые П/а Вязанка</v>
          </cell>
          <cell r="H308">
            <v>45</v>
          </cell>
        </row>
        <row r="309">
          <cell r="A309" t="str">
            <v>Колбаса Сервелат Запекуша с говядиной, Вязанка ВЕС,  ПОКОМ</v>
          </cell>
          <cell r="B309" t="str">
            <v>SU002308</v>
          </cell>
          <cell r="C309" t="str">
            <v>P002572</v>
          </cell>
          <cell r="D309">
            <v>4301031078</v>
          </cell>
          <cell r="E309">
            <v>4607091384727</v>
          </cell>
          <cell r="F309" t="str">
            <v>В/к колбасы Сервелат Запекуша с говядиной Вязанка Весовые П/а Вязанка</v>
          </cell>
          <cell r="H309">
            <v>45</v>
          </cell>
        </row>
        <row r="310">
          <cell r="A310" t="str">
            <v>036  Колбаса Сервелат Запекуша с сочным окороком, Вязанка 0,35кг,  ПОКОМ</v>
          </cell>
          <cell r="B310" t="str">
            <v>SU002309</v>
          </cell>
          <cell r="C310" t="str">
            <v>P002573</v>
          </cell>
          <cell r="D310">
            <v>4301031079</v>
          </cell>
          <cell r="E310">
            <v>4607091384734</v>
          </cell>
          <cell r="F310" t="str">
            <v>В/к колбасы Сервелат Запекуша с сочным окороком Вязанка Фикс.вес 0,35 П/а Вязанка</v>
          </cell>
          <cell r="H310">
            <v>45</v>
          </cell>
        </row>
        <row r="311">
          <cell r="A311" t="str">
            <v>В/к колбасы Сервелат Запекуша с сочным окороком Вязанка Фикс.вес 0,35 П/а Вязанка</v>
          </cell>
          <cell r="B311" t="str">
            <v>SU002309</v>
          </cell>
          <cell r="C311" t="str">
            <v>P002573</v>
          </cell>
          <cell r="D311">
            <v>4301031079</v>
          </cell>
          <cell r="E311">
            <v>4607091384734</v>
          </cell>
          <cell r="F311" t="str">
            <v>В/к колбасы Сервелат Запекуша с сочным окороком Вязанка Фикс.вес 0,35 П/а Вязанка</v>
          </cell>
          <cell r="H311">
            <v>45</v>
          </cell>
        </row>
        <row r="312">
          <cell r="A312" t="str">
            <v>340 Ветчина Запекуша с сочным окороком ТМ Стародворские колбасы ТС Вязанка в обо 0,42 кг. ПОКОМ</v>
          </cell>
          <cell r="B312" t="str">
            <v>SU002313</v>
          </cell>
          <cell r="C312" t="str">
            <v>P002583</v>
          </cell>
          <cell r="D312">
            <v>4301020183</v>
          </cell>
          <cell r="E312">
            <v>4607091384765</v>
          </cell>
          <cell r="F312" t="str">
            <v>Ветчины Запекуша с сочным окороком Вязанка Фикс.вес 0,42 п/а Вязанка</v>
          </cell>
          <cell r="H312">
            <v>45</v>
          </cell>
        </row>
        <row r="313">
          <cell r="A313" t="str">
            <v>340 Ветчина Запекуша с сочным окороком ТМ Стародворские колбасы ТС Вязанка в обо 0,42 кг. ПОКОМ, шт</v>
          </cell>
          <cell r="B313" t="str">
            <v>SU002313</v>
          </cell>
          <cell r="C313" t="str">
            <v>P002583</v>
          </cell>
          <cell r="D313">
            <v>4301020183</v>
          </cell>
          <cell r="E313">
            <v>4607091384765</v>
          </cell>
          <cell r="F313" t="str">
            <v>Ветчины Запекуша с сочным окороком Вязанка Фикс.вес 0,42 п/а Вязанка</v>
          </cell>
          <cell r="H313">
            <v>45</v>
          </cell>
        </row>
        <row r="314">
          <cell r="A314" t="str">
            <v>Ветчина 0,42 кг Стародворские колбасы Вязанка Запекуша с сочным окороком  в оболочке полиамид</v>
          </cell>
          <cell r="B314" t="str">
            <v>SU002313</v>
          </cell>
          <cell r="C314" t="str">
            <v>P002583</v>
          </cell>
          <cell r="D314">
            <v>4301020183</v>
          </cell>
          <cell r="E314">
            <v>4607091384765</v>
          </cell>
          <cell r="F314" t="str">
            <v>Ветчины Запекуша с сочным окороком Вязанка Фикс.вес 0,42 п/а Вязанка</v>
          </cell>
          <cell r="H314">
            <v>45</v>
          </cell>
        </row>
        <row r="315">
          <cell r="A315" t="str">
            <v>Ветчины Запекуша с сочным окороком Вязанка Весовые П/а Вязанка</v>
          </cell>
          <cell r="B315" t="str">
            <v>SU002488</v>
          </cell>
          <cell r="C315" t="str">
            <v>P002800</v>
          </cell>
          <cell r="D315">
            <v>4301020189</v>
          </cell>
          <cell r="E315">
            <v>4607091384789</v>
          </cell>
          <cell r="F315" t="str">
            <v>Ветчины Запекуша с сочным окороком Вязанка Весовые П/а Вязанка</v>
          </cell>
          <cell r="H315">
            <v>45</v>
          </cell>
        </row>
        <row r="316">
          <cell r="A316" t="str">
            <v xml:space="preserve"> 311 Ветчина Запекуша с сочным окороком Вязанка ВЕС  ПОКОМ</v>
          </cell>
          <cell r="B316" t="str">
            <v>SU002488</v>
          </cell>
          <cell r="C316" t="str">
            <v>P002800</v>
          </cell>
          <cell r="D316">
            <v>4301020189</v>
          </cell>
          <cell r="E316">
            <v>4607091384789</v>
          </cell>
          <cell r="F316" t="str">
            <v>Ветчины Запекуша с сочным окороком Вязанка Весовые П/а Вязанка</v>
          </cell>
          <cell r="H316">
            <v>45</v>
          </cell>
        </row>
        <row r="317">
          <cell r="A317" t="str">
            <v>271  Колбаса Сервелат Левантский ТМ Особый Рецепт, ВЕС. ПОКОМ, кг</v>
          </cell>
          <cell r="B317" t="str">
            <v>SU002360</v>
          </cell>
          <cell r="C317" t="str">
            <v>P002629</v>
          </cell>
          <cell r="D317">
            <v>4301031139</v>
          </cell>
          <cell r="E317">
            <v>4607091384802</v>
          </cell>
          <cell r="F317" t="str">
            <v>В/к колбасы Сервелат Левантский Особая Без свинины Весовые в/у Особый рецепт</v>
          </cell>
          <cell r="H317">
            <v>35</v>
          </cell>
        </row>
        <row r="318">
          <cell r="A318" t="str">
            <v>В/к колбасы Сервелат Левантский Особая Без свинины Весовые в/у Особый рецепт</v>
          </cell>
          <cell r="B318" t="str">
            <v>SU002360</v>
          </cell>
          <cell r="C318" t="str">
            <v>P002629</v>
          </cell>
          <cell r="D318">
            <v>4301031139</v>
          </cell>
          <cell r="E318">
            <v>4607091384802</v>
          </cell>
          <cell r="F318" t="str">
            <v>В/к колбасы Сервелат Левантский Особая Без свинины Весовые в/у Особый рецепт</v>
          </cell>
          <cell r="H318">
            <v>35</v>
          </cell>
        </row>
        <row r="319">
          <cell r="A319" t="str">
            <v>Колбаса Сервелат Левантский ТМ Особый Рецепт, ВЕС. ПОКОМ</v>
          </cell>
          <cell r="B319" t="str">
            <v>SU002360</v>
          </cell>
          <cell r="C319" t="str">
            <v>P002629</v>
          </cell>
          <cell r="D319">
            <v>4301031139</v>
          </cell>
          <cell r="E319">
            <v>4607091384802</v>
          </cell>
          <cell r="F319" t="str">
            <v>В/к колбасы Сервелат Левантский Особая Без свинины Весовые в/у Особый рецепт</v>
          </cell>
          <cell r="H319">
            <v>35</v>
          </cell>
        </row>
        <row r="320">
          <cell r="A320" t="str">
            <v>Сервелат Левантский в/к Особый рецепт (Стародворские колбасы)</v>
          </cell>
          <cell r="B320" t="str">
            <v>SU002360</v>
          </cell>
          <cell r="C320" t="str">
            <v>P002629</v>
          </cell>
          <cell r="D320">
            <v>4301031139</v>
          </cell>
          <cell r="E320">
            <v>4607091384802</v>
          </cell>
          <cell r="F320" t="str">
            <v>В/к колбасы Сервелат Левантский Особая Без свинины Весовые в/у Особый рецепт</v>
          </cell>
          <cell r="H320">
            <v>35</v>
          </cell>
        </row>
        <row r="321">
          <cell r="A321" t="str">
            <v>Сервелат Левантский 0,7</v>
          </cell>
          <cell r="B321" t="str">
            <v>SU002360</v>
          </cell>
          <cell r="C321" t="str">
            <v>P002629</v>
          </cell>
          <cell r="D321">
            <v>4301031139</v>
          </cell>
          <cell r="E321">
            <v>4607091384802</v>
          </cell>
          <cell r="F321" t="str">
            <v>В/к колбасы Сервелат Левантский Особая Без свинины Весовые в/у Особый рецепт</v>
          </cell>
          <cell r="H321">
            <v>35</v>
          </cell>
        </row>
        <row r="322">
          <cell r="A322" t="str">
            <v>271  Колбаса Сервелат Левантский ТМ Особый Рецепт, ВЕС. ПОКОМ</v>
          </cell>
          <cell r="B322" t="str">
            <v>SU002360</v>
          </cell>
          <cell r="C322" t="str">
            <v>P002629</v>
          </cell>
          <cell r="D322">
            <v>4301031139</v>
          </cell>
          <cell r="E322">
            <v>4607091384802</v>
          </cell>
          <cell r="F322" t="str">
            <v>В/к колбасы Сервелат Левантский Особая Без свинины Весовые в/у Особый рецепт</v>
          </cell>
          <cell r="H322">
            <v>35</v>
          </cell>
        </row>
        <row r="323">
          <cell r="A323" t="str">
            <v>Колбаса Сервелат Левантский ТМ Особый Рецепт, 0,35 ПОКОМ</v>
          </cell>
          <cell r="B323" t="str">
            <v>SU002361</v>
          </cell>
          <cell r="C323" t="str">
            <v>P002630</v>
          </cell>
          <cell r="D323">
            <v>4301031140</v>
          </cell>
          <cell r="E323">
            <v>4607091384826</v>
          </cell>
          <cell r="F323" t="str">
            <v>В/к колбасы Сервелат Левантский Особая Без свинины Фикс.вес 0,35 в/у Особый рецепт</v>
          </cell>
          <cell r="H323">
            <v>35</v>
          </cell>
        </row>
        <row r="324">
          <cell r="A324" t="str">
            <v>360 Колбаса варено-копченая  Сервелат Левантский ТМ Особый Рецепт  0,35 кг  ПОКОМ</v>
          </cell>
          <cell r="B324" t="str">
            <v>SU002361</v>
          </cell>
          <cell r="C324" t="str">
            <v>P002630</v>
          </cell>
          <cell r="D324">
            <v>4301031140</v>
          </cell>
          <cell r="E324">
            <v>4607091384826</v>
          </cell>
          <cell r="F324" t="str">
            <v>В/к колбасы Сервелат Левантский Особая Без свинины Фикс.вес 0,35 в/у Особый рецепт</v>
          </cell>
          <cell r="H324">
            <v>35</v>
          </cell>
        </row>
        <row r="325">
          <cell r="A325" t="str">
            <v>Колбаса варено-копченая из мяса птицы Сервелат Левантский ТМ Особый рецепт в/у ф/в 0,35 кг СК</v>
          </cell>
          <cell r="B325" t="str">
            <v>SU002361</v>
          </cell>
          <cell r="C325" t="str">
            <v>P002630</v>
          </cell>
          <cell r="D325">
            <v>4301031140</v>
          </cell>
          <cell r="E325">
            <v>4607091384826</v>
          </cell>
          <cell r="F325" t="str">
            <v>В/к колбасы Сервелат Левантский Особая Без свинины Фикс.вес 0,35 в/у Особый рецепт</v>
          </cell>
          <cell r="H325">
            <v>35</v>
          </cell>
        </row>
        <row r="326">
          <cell r="A326" t="str">
            <v>В/к колбасы Сервелат Левантский Особая Без свинины Фикс.вес 0,35 в/у Особый рецепт</v>
          </cell>
          <cell r="B326" t="str">
            <v>SU002361</v>
          </cell>
          <cell r="C326" t="str">
            <v>P002630</v>
          </cell>
          <cell r="D326">
            <v>4301031140</v>
          </cell>
          <cell r="E326">
            <v>4607091384826</v>
          </cell>
          <cell r="F326" t="str">
            <v>В/к колбасы Сервелат Левантский Особая Без свинины Фикс.вес 0,35 в/у Особый рецепт</v>
          </cell>
          <cell r="H326">
            <v>35</v>
          </cell>
        </row>
        <row r="327">
          <cell r="A327" t="str">
            <v>270  Колбаса Сервелат Филейный ТМ Особый Рецепт, ВЕС. ПОКОМ, кг</v>
          </cell>
          <cell r="B327" t="str">
            <v>SU002362</v>
          </cell>
          <cell r="C327" t="str">
            <v>P002631</v>
          </cell>
          <cell r="D327">
            <v>4301031141</v>
          </cell>
          <cell r="E327">
            <v>4607091384833</v>
          </cell>
          <cell r="F327" t="str">
            <v>В/к колбасы Сервелат Филейный Особая Весовые Фиброуз в/у Особый рецепт</v>
          </cell>
          <cell r="H327" t="e">
            <v>#N/A</v>
          </cell>
        </row>
        <row r="328">
          <cell r="B328" t="str">
            <v>SU002364</v>
          </cell>
          <cell r="C328" t="str">
            <v>P002633</v>
          </cell>
          <cell r="D328">
            <v>4301031137</v>
          </cell>
          <cell r="E328">
            <v>4607091384857</v>
          </cell>
          <cell r="F328" t="str">
            <v>В/к колбасы Чесночная Особая Весовые Фиброуз в/у Особый рецепт</v>
          </cell>
          <cell r="H328" t="e">
            <v>#N/A</v>
          </cell>
        </row>
        <row r="329">
          <cell r="A329" t="str">
            <v>Сосиски Вязанка Сливочные, Вязанка амицел ВЕС.ПОКОМ, кг</v>
          </cell>
          <cell r="B329" t="str">
            <v>SU001721</v>
          </cell>
          <cell r="C329" t="str">
            <v>P003905</v>
          </cell>
          <cell r="D329">
            <v>4301051612</v>
          </cell>
          <cell r="E329">
            <v>4607091385168</v>
          </cell>
          <cell r="F329" t="str">
            <v>Сосиски «Вязанка Сливочные» Весовые П/а мгс ТМ «Вязанка»</v>
          </cell>
          <cell r="H329">
            <v>45</v>
          </cell>
        </row>
        <row r="330">
          <cell r="A330" t="str">
            <v>Сосиски  Вязанка Сливочные в оболочке МГС вес (Стародвор) 30 суток, кг</v>
          </cell>
          <cell r="B330" t="str">
            <v>SU001721</v>
          </cell>
          <cell r="C330" t="str">
            <v>P003905</v>
          </cell>
          <cell r="D330">
            <v>4301051612</v>
          </cell>
          <cell r="E330">
            <v>4607091385168</v>
          </cell>
          <cell r="F330" t="str">
            <v>Сосиски «Вязанка Сливочные» Весовые П/а мгс ТМ «Вязанка»</v>
          </cell>
          <cell r="H330">
            <v>45</v>
          </cell>
        </row>
        <row r="331">
          <cell r="A331" t="str">
            <v>Сосиски Сливочные Вязанка Сливушки Весовые П/а мгс Вязанка</v>
          </cell>
          <cell r="B331" t="str">
            <v>SU001721</v>
          </cell>
          <cell r="C331" t="str">
            <v>P003905</v>
          </cell>
          <cell r="D331">
            <v>4301051612</v>
          </cell>
          <cell r="E331">
            <v>4607091385168</v>
          </cell>
          <cell r="F331" t="str">
            <v>Сосиски «Вязанка Сливочные» Весовые П/а мгс ТМ «Вязанка»</v>
          </cell>
          <cell r="H331">
            <v>45</v>
          </cell>
        </row>
        <row r="332">
          <cell r="A332" t="str">
            <v>Сосиски Сливочные вязанка Стародворские колбасы</v>
          </cell>
          <cell r="B332" t="str">
            <v>SU001721</v>
          </cell>
          <cell r="C332" t="str">
            <v>P003905</v>
          </cell>
          <cell r="D332">
            <v>4301051612</v>
          </cell>
          <cell r="E332">
            <v>4607091385168</v>
          </cell>
          <cell r="F332" t="str">
            <v>Сосиски «Вязанка Сливочные» Весовые П/а мгс ТМ «Вязанка»</v>
          </cell>
          <cell r="H332">
            <v>45</v>
          </cell>
        </row>
        <row r="333">
          <cell r="A333" t="str">
            <v>Сос Сливушки Вязанка Стародворские колбасы</v>
          </cell>
          <cell r="B333" t="str">
            <v>SU001721</v>
          </cell>
          <cell r="C333" t="str">
            <v>P003905</v>
          </cell>
          <cell r="D333">
            <v>4301051612</v>
          </cell>
          <cell r="E333">
            <v>4607091385168</v>
          </cell>
          <cell r="F333" t="str">
            <v>Сосиски «Вязанка Сливочные» Весовые П/а мгс ТМ «Вязанка»</v>
          </cell>
          <cell r="H333">
            <v>45</v>
          </cell>
        </row>
        <row r="334">
          <cell r="A334" t="str">
            <v>Сосиски Сливушки (Вязанка), Кг</v>
          </cell>
          <cell r="B334" t="str">
            <v>SU001721</v>
          </cell>
          <cell r="C334" t="str">
            <v>P003905</v>
          </cell>
          <cell r="D334">
            <v>4301051612</v>
          </cell>
          <cell r="E334">
            <v>4607091385168</v>
          </cell>
          <cell r="F334" t="str">
            <v>Сосиски «Вязанка Сливочные» Весовые П/а мгс ТМ «Вязанка»</v>
          </cell>
          <cell r="H334">
            <v>45</v>
          </cell>
        </row>
        <row r="335">
          <cell r="A335" t="str">
            <v>424 Сосиски Сливочные Вязанка Сливушки Весовые П/а мгс Вязанка  Поком</v>
          </cell>
          <cell r="B335" t="str">
            <v>SU001721</v>
          </cell>
          <cell r="C335" t="str">
            <v>P003905</v>
          </cell>
          <cell r="D335">
            <v>4301051612</v>
          </cell>
          <cell r="E335">
            <v>4607091385168</v>
          </cell>
          <cell r="F335" t="str">
            <v>Сосиски «Вязанка Сливочные» Весовые П/а мгс ТМ «Вязанка»</v>
          </cell>
          <cell r="H335">
            <v>45</v>
          </cell>
        </row>
        <row r="336">
          <cell r="A336" t="str">
            <v>017  Сосиски Вязанка Сливочные, Вязанка амицел ВЕС.ПОКОМ, кг</v>
          </cell>
          <cell r="B336" t="str">
            <v>SU001721</v>
          </cell>
          <cell r="C336" t="str">
            <v>P003905</v>
          </cell>
          <cell r="D336">
            <v>4301051612</v>
          </cell>
          <cell r="E336">
            <v>4607091385168</v>
          </cell>
          <cell r="F336" t="str">
            <v>Сосиски «Вязанка Сливочные» Весовые П/а мгс ТМ «Вязанка»</v>
          </cell>
          <cell r="H336">
            <v>45</v>
          </cell>
        </row>
        <row r="337">
          <cell r="A337" t="str">
            <v>017  Сосиски Вязанка Сливочные, Вязанка амицел ВЕС.ПОКОМ</v>
          </cell>
          <cell r="B337" t="str">
            <v>SU001721</v>
          </cell>
          <cell r="C337" t="str">
            <v>P003905</v>
          </cell>
          <cell r="D337">
            <v>4301051612</v>
          </cell>
          <cell r="E337">
            <v>4607091385168</v>
          </cell>
          <cell r="F337" t="str">
            <v>Сосиски «Вязанка Сливочные» Весовые П/а мгс ТМ «Вязанка»</v>
          </cell>
          <cell r="H337">
            <v>45</v>
          </cell>
        </row>
        <row r="338">
          <cell r="A338" t="str">
            <v>Сосиски Рубленые, Вязанка вискофан  ВЕС.ПОКОМ</v>
          </cell>
          <cell r="B338" t="str">
            <v>SU001351</v>
          </cell>
          <cell r="C338" t="str">
            <v>P003904</v>
          </cell>
          <cell r="D338">
            <v>4301051611</v>
          </cell>
          <cell r="E338">
            <v>4607091385304</v>
          </cell>
          <cell r="F338" t="str">
            <v>Сосиски «Рубленые» Весовые п/а мгс УВВ ТМ «Вязанка»</v>
          </cell>
          <cell r="H338">
            <v>40</v>
          </cell>
        </row>
        <row r="339">
          <cell r="A339" t="str">
            <v>Сосиски Рубленые Вязанка Весовые п/а мгс Вязанка</v>
          </cell>
          <cell r="B339" t="str">
            <v>SU001351</v>
          </cell>
          <cell r="C339" t="str">
            <v>P003904</v>
          </cell>
          <cell r="D339">
            <v>4301051611</v>
          </cell>
          <cell r="E339">
            <v>4607091385304</v>
          </cell>
          <cell r="F339" t="str">
            <v>Сосиски «Рубленые» Весовые п/а мгс УВВ ТМ «Вязанка»</v>
          </cell>
          <cell r="H339">
            <v>40</v>
          </cell>
        </row>
        <row r="340">
          <cell r="A340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340" t="str">
            <v>SU001351</v>
          </cell>
          <cell r="C340" t="str">
            <v>P003904</v>
          </cell>
          <cell r="D340">
            <v>4301051611</v>
          </cell>
          <cell r="E340">
            <v>4607091385304</v>
          </cell>
          <cell r="F340" t="str">
            <v>Сосиски «Рубленые» Весовые п/а мгс УВВ ТМ «Вязанка»</v>
          </cell>
          <cell r="H340">
            <v>40</v>
          </cell>
        </row>
        <row r="341">
          <cell r="A341" t="str">
            <v>Сосиски Рубленые вязанка Стародворские колбасы</v>
          </cell>
          <cell r="B341" t="str">
            <v>SU001351</v>
          </cell>
          <cell r="C341" t="str">
            <v>P003904</v>
          </cell>
          <cell r="D341">
            <v>4301051611</v>
          </cell>
          <cell r="E341">
            <v>4607091385304</v>
          </cell>
          <cell r="F341" t="str">
            <v>Сосиски «Рубленые» Весовые п/а мгс УВВ ТМ «Вязанка»</v>
          </cell>
          <cell r="H341">
            <v>40</v>
          </cell>
        </row>
        <row r="342">
          <cell r="A342" t="str">
            <v>Сосиски Рубленые Вязка Стародвор.Колбасы</v>
          </cell>
          <cell r="B342" t="str">
            <v>SU001351</v>
          </cell>
          <cell r="C342" t="str">
            <v>P003904</v>
          </cell>
          <cell r="D342">
            <v>4301051611</v>
          </cell>
          <cell r="E342">
            <v>4607091385304</v>
          </cell>
          <cell r="F342" t="str">
            <v>Сосиски «Рубленые» Весовые п/а мгс УВВ ТМ «Вязанка»</v>
          </cell>
          <cell r="H342">
            <v>40</v>
          </cell>
        </row>
        <row r="343">
          <cell r="A343" t="str">
            <v xml:space="preserve"> 018  Сосиски Рубленые, Вязанка вискофан  ВЕС.ПОКОМ</v>
          </cell>
          <cell r="B343" t="str">
            <v>SU001351</v>
          </cell>
          <cell r="C343" t="str">
            <v>P003904</v>
          </cell>
          <cell r="D343">
            <v>4301051611</v>
          </cell>
          <cell r="E343">
            <v>4607091385304</v>
          </cell>
          <cell r="F343" t="str">
            <v>Сосиски «Рубленые» Весовые п/а мгс УВВ ТМ «Вязанка»</v>
          </cell>
          <cell r="H343">
            <v>40</v>
          </cell>
        </row>
        <row r="344">
          <cell r="A344" t="str">
            <v>Сосиски Рубленые, Вязанка вискофан МГС, 0.5кг, ПОКОМ</v>
          </cell>
          <cell r="B344" t="str">
            <v>SU001354</v>
          </cell>
          <cell r="C344" t="str">
            <v>P003030</v>
          </cell>
          <cell r="D344">
            <v>4301051313</v>
          </cell>
          <cell r="E344">
            <v>4607091385427</v>
          </cell>
          <cell r="F344" t="str">
            <v>Сосиски Рубленые Вязанка Фикс.вес 0,5 п/а мгс Вязанка</v>
          </cell>
          <cell r="H344">
            <v>40</v>
          </cell>
        </row>
        <row r="345">
          <cell r="A345" t="str">
            <v>Сосиски Рубленые Вязанка Фикс.вес 0,5 п/а мгс Вязанка</v>
          </cell>
          <cell r="B345" t="str">
            <v>SU001354</v>
          </cell>
          <cell r="C345" t="str">
            <v>P003030</v>
          </cell>
          <cell r="D345">
            <v>4301051313</v>
          </cell>
          <cell r="E345">
            <v>4607091385427</v>
          </cell>
          <cell r="F345" t="str">
            <v>Сосиски Рубленые Вязанка Фикс.вес 0,5 п/а мгс Вязанка</v>
          </cell>
          <cell r="H345">
            <v>40</v>
          </cell>
        </row>
        <row r="346">
          <cell r="A346" t="str">
            <v>Сосиски Рубленные Стародворские колбасы вязанка 0.5кг</v>
          </cell>
          <cell r="B346" t="str">
            <v>SU001354</v>
          </cell>
          <cell r="C346" t="str">
            <v>P003030</v>
          </cell>
          <cell r="D346">
            <v>4301051313</v>
          </cell>
          <cell r="E346">
            <v>4607091385427</v>
          </cell>
          <cell r="F346" t="str">
            <v>Сосиски Рубленые Вязанка Фикс.вес 0,5 п/а мгс Вязанка</v>
          </cell>
          <cell r="H346">
            <v>40</v>
          </cell>
        </row>
        <row r="347">
          <cell r="A347" t="str">
            <v>Сосиски Рубленные Стародворские колбасы вязанка 0,5кг</v>
          </cell>
          <cell r="B347" t="str">
            <v>SU001354</v>
          </cell>
          <cell r="C347" t="str">
            <v>P003030</v>
          </cell>
          <cell r="D347">
            <v>4301051313</v>
          </cell>
          <cell r="E347">
            <v>4607091385427</v>
          </cell>
          <cell r="F347" t="str">
            <v>Сосиски Рубленые Вязанка Фикс.вес 0,5 п/а мгс Вязанка</v>
          </cell>
          <cell r="H347">
            <v>40</v>
          </cell>
        </row>
        <row r="348">
          <cell r="A348" t="str">
            <v xml:space="preserve"> 034  Сосиски Рубленые, Вязанка вискофан МГС, 0.5кг, ПОКОМ</v>
          </cell>
          <cell r="B348" t="str">
            <v>SU001354</v>
          </cell>
          <cell r="C348" t="str">
            <v>P003030</v>
          </cell>
          <cell r="D348">
            <v>4301051313</v>
          </cell>
          <cell r="E348">
            <v>4607091385427</v>
          </cell>
          <cell r="F348" t="str">
            <v>Сосиски Рубленые Вязанка Фикс.вес 0,5 п/а мгс Вязанка</v>
          </cell>
          <cell r="H348">
            <v>40</v>
          </cell>
        </row>
        <row r="349">
          <cell r="A349" t="str">
            <v>Колбаса Докторская ГОСТ, Вязанка вектор,ВЕС. ПОКОМ, кг</v>
          </cell>
          <cell r="B349" t="str">
            <v>SU000722</v>
          </cell>
          <cell r="C349" t="str">
            <v>P003369</v>
          </cell>
          <cell r="D349">
            <v>4301011540</v>
          </cell>
          <cell r="E349">
            <v>4607091385670</v>
          </cell>
          <cell r="F349" t="str">
            <v>Вареные колбасы «Докторская ГОСТ» Весовые Вектор УВВ ТМ «Вязанка»</v>
          </cell>
          <cell r="H349">
            <v>50</v>
          </cell>
        </row>
        <row r="350">
          <cell r="A350" t="str">
            <v>Докторская варёная ГОСТ (Вязанка) , Кг</v>
          </cell>
          <cell r="B350" t="str">
            <v>SU000722</v>
          </cell>
          <cell r="C350" t="str">
            <v>P003369</v>
          </cell>
          <cell r="D350">
            <v>4301011540</v>
          </cell>
          <cell r="E350">
            <v>4607091385670</v>
          </cell>
          <cell r="F350" t="str">
            <v>Вареные колбасы «Докторская ГОСТ» Весовые Вектор УВВ ТМ «Вязанка»</v>
          </cell>
          <cell r="H350">
            <v>50</v>
          </cell>
        </row>
        <row r="351">
          <cell r="A351" t="str">
            <v>Колбаса Вязанка Докторская ГОСТ 1,3кг (Стародвор) 50 суток, кг</v>
          </cell>
          <cell r="B351" t="str">
            <v>SU000722</v>
          </cell>
          <cell r="C351" t="str">
            <v>P003369</v>
          </cell>
          <cell r="D351">
            <v>4301011540</v>
          </cell>
          <cell r="E351">
            <v>4607091385670</v>
          </cell>
          <cell r="F351" t="str">
            <v>Вареные колбасы «Докторская ГОСТ» Весовые Вектор УВВ ТМ «Вязанка»</v>
          </cell>
          <cell r="H351">
            <v>50</v>
          </cell>
        </row>
        <row r="352">
          <cell r="A352" t="str">
            <v>Вареные колбасы Докторская ГОСТ Вязанка Весовые Вектор Вязанка</v>
          </cell>
          <cell r="B352" t="str">
            <v>SU000722</v>
          </cell>
          <cell r="C352" t="str">
            <v>P003369</v>
          </cell>
          <cell r="D352">
            <v>4301011540</v>
          </cell>
          <cell r="E352">
            <v>4607091385670</v>
          </cell>
          <cell r="F352" t="str">
            <v>Вареные колбасы «Докторская ГОСТ» Весовые Вектор УВВ ТМ «Вязанка»</v>
          </cell>
          <cell r="H352">
            <v>50</v>
          </cell>
        </row>
        <row r="353">
          <cell r="A353" t="str">
            <v>ГОСТ Докторская вязанка Стародворские колбасы</v>
          </cell>
          <cell r="B353" t="str">
            <v>SU000722</v>
          </cell>
          <cell r="C353" t="str">
            <v>P003369</v>
          </cell>
          <cell r="D353">
            <v>4301011540</v>
          </cell>
          <cell r="E353">
            <v>4607091385670</v>
          </cell>
          <cell r="F353" t="str">
            <v>Вареные колбасы «Докторская ГОСТ» Весовые Вектор УВВ ТМ «Вязанка»</v>
          </cell>
          <cell r="H353">
            <v>50</v>
          </cell>
        </row>
        <row r="354">
          <cell r="A354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54" t="str">
            <v>SU000722</v>
          </cell>
          <cell r="C354" t="str">
            <v>P003369</v>
          </cell>
          <cell r="D354">
            <v>4301011540</v>
          </cell>
          <cell r="E354">
            <v>4607091385670</v>
          </cell>
          <cell r="F354" t="str">
            <v>Вареные колбасы «Докторская ГОСТ» Весовые Вектор УВВ ТМ «Вязанка»</v>
          </cell>
          <cell r="H354">
            <v>50</v>
          </cell>
        </row>
        <row r="355">
          <cell r="A355" t="str">
            <v>005 Вареные колбасы Докторская ГОСТ Вязанка Весовые Вектор Вязанка</v>
          </cell>
          <cell r="B355" t="str">
            <v>SU000722</v>
          </cell>
          <cell r="C355" t="str">
            <v>P003369</v>
          </cell>
          <cell r="D355">
            <v>4301011540</v>
          </cell>
          <cell r="E355">
            <v>4607091385670</v>
          </cell>
          <cell r="F355" t="str">
            <v>Вареные колбасы «Докторская ГОСТ» Весовые Вектор УВВ ТМ «Вязанка»</v>
          </cell>
          <cell r="H355">
            <v>50</v>
          </cell>
        </row>
        <row r="356">
          <cell r="A356" t="str">
            <v>005  Колбаса Докторская ГОСТ, Вязанка вектор,ВЕС. ПОКОМ, кг</v>
          </cell>
          <cell r="B356" t="str">
            <v>SU000722</v>
          </cell>
          <cell r="C356" t="str">
            <v>P003369</v>
          </cell>
          <cell r="D356">
            <v>4301011540</v>
          </cell>
          <cell r="E356">
            <v>4607091385670</v>
          </cell>
          <cell r="F356" t="str">
            <v>Вареные колбасы «Докторская ГОСТ» Весовые Вектор УВВ ТМ «Вязанка»</v>
          </cell>
          <cell r="H356">
            <v>50</v>
          </cell>
        </row>
        <row r="357">
          <cell r="A357" t="str">
            <v>005  Колбаса Докторская ГОСТ, Вязанка вектор,ВЕС. ПОКОМ</v>
          </cell>
          <cell r="B357" t="str">
            <v>SU000722</v>
          </cell>
          <cell r="C357" t="str">
            <v>P003369</v>
          </cell>
          <cell r="D357">
            <v>4301011540</v>
          </cell>
          <cell r="E357">
            <v>4607091385670</v>
          </cell>
          <cell r="F357" t="str">
            <v>Вареные колбасы «Докторская ГОСТ» Весовые Вектор УВВ ТМ «Вязанка»</v>
          </cell>
          <cell r="H357">
            <v>50</v>
          </cell>
        </row>
        <row r="358">
          <cell r="A358" t="str">
            <v>Колбаса Вязанка Докторская ГОСТ 400гр (Стародвор) 50 суток, шт</v>
          </cell>
          <cell r="B358" t="str">
            <v>SU001485</v>
          </cell>
          <cell r="C358" t="str">
            <v>P003008</v>
          </cell>
          <cell r="D358">
            <v>4301011382</v>
          </cell>
          <cell r="E358">
            <v>4607091385687</v>
          </cell>
          <cell r="F358" t="str">
            <v>Вареные колбасы Докторская ГОСТ Вязанка Фикс.вес 0,4 Вектор Вязанка</v>
          </cell>
          <cell r="H358">
            <v>50</v>
          </cell>
        </row>
        <row r="359">
          <cell r="A359" t="str">
            <v>Колбаса Докторская ГОСТ, Вязанка вектор, 0,4 кг, ПОКОМ, шт</v>
          </cell>
          <cell r="B359" t="str">
            <v>SU001485</v>
          </cell>
          <cell r="C359" t="str">
            <v>P003008</v>
          </cell>
          <cell r="D359">
            <v>4301011382</v>
          </cell>
          <cell r="E359">
            <v>4607091385687</v>
          </cell>
          <cell r="F359" t="str">
            <v>Вареные колбасы Докторская ГОСТ Вязанка Фикс.вес 0,4 Вектор Вязанка</v>
          </cell>
          <cell r="H359">
            <v>50</v>
          </cell>
        </row>
        <row r="360">
          <cell r="A360" t="str">
            <v>Вареные колбасы Докторская ГОСТ Вязанка Фикс.вес 0,4 Вектор Вязанка</v>
          </cell>
          <cell r="B360" t="str">
            <v>SU001485</v>
          </cell>
          <cell r="C360" t="str">
            <v>P003008</v>
          </cell>
          <cell r="D360">
            <v>4301011382</v>
          </cell>
          <cell r="E360">
            <v>4607091385687</v>
          </cell>
          <cell r="F360" t="str">
            <v>Вареные колбасы Докторская ГОСТ Вязанка Фикс.вес 0,4 Вектор Вязанка</v>
          </cell>
          <cell r="H360">
            <v>50</v>
          </cell>
        </row>
        <row r="361">
          <cell r="A361" t="str">
            <v>ГОСТ Докторская вязанка 0,4кг Стародворские колбасы</v>
          </cell>
          <cell r="B361" t="str">
            <v>SU001485</v>
          </cell>
          <cell r="C361" t="str">
            <v>P003008</v>
          </cell>
          <cell r="D361">
            <v>4301011382</v>
          </cell>
          <cell r="E361">
            <v>4607091385687</v>
          </cell>
          <cell r="F361" t="str">
            <v>Вареные колбасы Докторская ГОСТ Вязанка Фикс.вес 0,4 Вектор Вязанка</v>
          </cell>
          <cell r="H361">
            <v>50</v>
          </cell>
        </row>
        <row r="362">
          <cell r="A362" t="str">
            <v>023  Колбаса Докторская ГОСТ, Вязанка вектор, 0,4 кг, ПОКОМ, шт</v>
          </cell>
          <cell r="B362" t="str">
            <v>SU001485</v>
          </cell>
          <cell r="C362" t="str">
            <v>P003008</v>
          </cell>
          <cell r="D362">
            <v>4301011382</v>
          </cell>
          <cell r="E362">
            <v>4607091385687</v>
          </cell>
          <cell r="F362" t="str">
            <v>Вареные колбасы Докторская ГОСТ Вязанка Фикс.вес 0,4 Вектор Вязанка</v>
          </cell>
          <cell r="H362">
            <v>50</v>
          </cell>
        </row>
        <row r="363">
          <cell r="A363" t="str">
            <v>023 Колбаса Докторская ГОСТ, Вязанка вектор, 0,4 кг, ПОКОМ, шт</v>
          </cell>
          <cell r="B363" t="str">
            <v>SU001485</v>
          </cell>
          <cell r="C363" t="str">
            <v>P003008</v>
          </cell>
          <cell r="D363">
            <v>4301011382</v>
          </cell>
          <cell r="E363">
            <v>4607091385687</v>
          </cell>
          <cell r="F363" t="str">
            <v>Вареные колбасы Докторская ГОСТ Вязанка Фикс.вес 0,4 Вектор Вязанка</v>
          </cell>
          <cell r="H363">
            <v>50</v>
          </cell>
        </row>
        <row r="364">
          <cell r="A364" t="str">
            <v>023  Колбаса Докторская ГОСТ, Вязанка вектор, 0,4 кг, ПОКОМ</v>
          </cell>
          <cell r="B364" t="str">
            <v>SU001485</v>
          </cell>
          <cell r="C364" t="str">
            <v>P003008</v>
          </cell>
          <cell r="D364">
            <v>4301011382</v>
          </cell>
          <cell r="E364">
            <v>4607091385687</v>
          </cell>
          <cell r="F364" t="str">
            <v>Вареные колбасы Докторская ГОСТ Вязанка Фикс.вес 0,4 Вектор Вязанка</v>
          </cell>
          <cell r="H364">
            <v>50</v>
          </cell>
        </row>
        <row r="365">
          <cell r="A365" t="str">
            <v>Сосиски Молокуши (Вязанка Молочные) Вязанка Фикс.вес 0,45 П/а мгс Вязанка</v>
          </cell>
          <cell r="B365" t="str">
            <v>SU001718</v>
          </cell>
          <cell r="C365" t="str">
            <v>P003327</v>
          </cell>
          <cell r="D365">
            <v>4301051436</v>
          </cell>
          <cell r="E365">
            <v>4607091385731</v>
          </cell>
          <cell r="F365" t="str">
            <v>Сосиски Молокуши (Вязанка Молочные) Вязанка Фикс.вес 0,45 П/а мгс Вязанка</v>
          </cell>
          <cell r="H365">
            <v>45</v>
          </cell>
        </row>
        <row r="366">
          <cell r="A366" t="str">
            <v>Сосиски Вязанка Молочные, Вязанка вискофан МГС, 0.45кг, ПОКОМ, шт</v>
          </cell>
          <cell r="B366" t="str">
            <v>SU001718</v>
          </cell>
          <cell r="C366" t="str">
            <v>P003327</v>
          </cell>
          <cell r="D366">
            <v>4301051436</v>
          </cell>
          <cell r="E366">
            <v>4607091385731</v>
          </cell>
          <cell r="F366" t="str">
            <v>Сосиски Молокуши (Вязанка Молочные) Вязанка Фикс.вес 0,45 П/а мгс Вязанка</v>
          </cell>
          <cell r="H366">
            <v>45</v>
          </cell>
        </row>
        <row r="367">
          <cell r="A367" t="str">
            <v>Сосиски Молочные Вязанка 0,45 кг Стародворские колбасы</v>
          </cell>
          <cell r="B367" t="str">
            <v>SU001718</v>
          </cell>
          <cell r="C367" t="str">
            <v>P003327</v>
          </cell>
          <cell r="D367">
            <v>4301051436</v>
          </cell>
          <cell r="E367">
            <v>4607091385731</v>
          </cell>
          <cell r="F367" t="str">
            <v>Сосиски Молокуши (Вязанка Молочные) Вязанка Фикс.вес 0,45 П/а мгс Вязанка</v>
          </cell>
          <cell r="H367">
            <v>45</v>
          </cell>
        </row>
        <row r="368">
          <cell r="A368" t="str">
            <v>Сосиски Молочные Вязанка молокуши 450гр МГС ц/о (Стародвор) 40 суток, шт</v>
          </cell>
          <cell r="B368" t="str">
            <v>SU001718</v>
          </cell>
          <cell r="C368" t="str">
            <v>P003327</v>
          </cell>
          <cell r="D368">
            <v>4301051436</v>
          </cell>
          <cell r="E368">
            <v>4607091385731</v>
          </cell>
          <cell r="F368" t="str">
            <v>Сосиски Молокуши (Вязанка Молочные) Вязанка Фикс.вес 0,45 П/а мгс Вязанка</v>
          </cell>
          <cell r="H368">
            <v>45</v>
          </cell>
        </row>
        <row r="369">
          <cell r="A369" t="str">
            <v>442 Сосиски Вязанка 450г Молокуши Молочные газ/ср  Поком</v>
          </cell>
          <cell r="B369" t="str">
            <v>SU001718</v>
          </cell>
          <cell r="C369" t="str">
            <v>P003327</v>
          </cell>
          <cell r="D369">
            <v>4301051436</v>
          </cell>
          <cell r="E369">
            <v>4607091385731</v>
          </cell>
          <cell r="F369" t="str">
            <v>Сосиски Молокуши (Вязанка Молочные) Вязанка Фикс.вес 0,45 П/а мгс Вязанка</v>
          </cell>
          <cell r="H369">
            <v>45</v>
          </cell>
        </row>
        <row r="370">
          <cell r="A370" t="str">
            <v>030 Сосиски Вязанка Молочные, Вязанка вискофан МГС, 0.45кг, ПОКОМ, шт</v>
          </cell>
          <cell r="B370" t="str">
            <v>SU001718</v>
          </cell>
          <cell r="C370" t="str">
            <v>P003327</v>
          </cell>
          <cell r="D370">
            <v>4301051436</v>
          </cell>
          <cell r="E370">
            <v>4607091385731</v>
          </cell>
          <cell r="F370" t="str">
            <v>Сосиски Молокуши (Вязанка Молочные) Вязанка Фикс.вес 0,45 П/а мгс Вязанка</v>
          </cell>
          <cell r="H370">
            <v>45</v>
          </cell>
        </row>
        <row r="371">
          <cell r="A371" t="str">
            <v>030  Сосиски Вязанка Молочные, Вязанка вискофан МГС, 0.45кг, ПОКОМ</v>
          </cell>
          <cell r="B371" t="str">
            <v>SU001718</v>
          </cell>
          <cell r="C371" t="str">
            <v>P003327</v>
          </cell>
          <cell r="D371">
            <v>4301051436</v>
          </cell>
          <cell r="E371">
            <v>4607091385731</v>
          </cell>
          <cell r="F371" t="str">
            <v>Сосиски Молокуши (Вязанка Молочные) Вязанка Фикс.вес 0,45 П/а мгс Вязанка</v>
          </cell>
          <cell r="H371">
            <v>45</v>
          </cell>
        </row>
        <row r="372">
          <cell r="A372" t="str">
            <v>Сосиски Вязанка Сливочные, Вязанка амицел МГС, 0.45кг, ПОКОМ, шт</v>
          </cell>
          <cell r="B372" t="str">
            <v>SU001720</v>
          </cell>
          <cell r="C372" t="str">
            <v>P003160</v>
          </cell>
          <cell r="D372">
            <v>4301051358</v>
          </cell>
          <cell r="E372">
            <v>4607091385748</v>
          </cell>
          <cell r="F372" t="str">
            <v>Сосиски Сливочные Сливушки Фикс.вес 0,45 П/а мгс Вязанка</v>
          </cell>
          <cell r="H372">
            <v>45</v>
          </cell>
        </row>
        <row r="373">
          <cell r="A373" t="str">
            <v>Сосиски Сливочные вязанка 0.45 кг</v>
          </cell>
          <cell r="B373" t="str">
            <v>SU001720</v>
          </cell>
          <cell r="C373" t="str">
            <v>P003160</v>
          </cell>
          <cell r="D373">
            <v>4301051358</v>
          </cell>
          <cell r="E373">
            <v>4607091385748</v>
          </cell>
          <cell r="F373" t="str">
            <v>Сосиски Сливочные Сливушки Фикс.вес 0,45 П/а мгс Вязанка</v>
          </cell>
          <cell r="H373">
            <v>45</v>
          </cell>
        </row>
        <row r="374">
          <cell r="A374" t="str">
            <v>Сосиски Сливочные Вязанка Сливушки 450гр МГС  (Стародвор) 40 суток, шт</v>
          </cell>
          <cell r="B374" t="str">
            <v>SU001720</v>
          </cell>
          <cell r="C374" t="str">
            <v>P003160</v>
          </cell>
          <cell r="D374">
            <v>4301051358</v>
          </cell>
          <cell r="E374">
            <v>4607091385748</v>
          </cell>
          <cell r="F374" t="str">
            <v>Сосиски Сливочные Сливушки Фикс.вес 0,45 П/а мгс Вязанка</v>
          </cell>
          <cell r="H374">
            <v>45</v>
          </cell>
        </row>
        <row r="375">
          <cell r="A375" t="str">
            <v>Сосиски Сливочные Сливушки Фикс.вес 0,45 П/а мгс Вязанка</v>
          </cell>
          <cell r="B375" t="str">
            <v>SU001720</v>
          </cell>
          <cell r="C375" t="str">
            <v>P003160</v>
          </cell>
          <cell r="D375">
            <v>4301051358</v>
          </cell>
          <cell r="E375">
            <v>4607091385748</v>
          </cell>
          <cell r="F375" t="str">
            <v>Сосиски Сливочные Сливушки Фикс.вес 0,45 П/а мгс Вязанка</v>
          </cell>
          <cell r="H375">
            <v>45</v>
          </cell>
        </row>
        <row r="376">
          <cell r="A376" t="str">
            <v>Сосиски Сливушки 0,450 гр ШТ (Вязанка), ШТ</v>
          </cell>
          <cell r="B376" t="str">
            <v>SU001720</v>
          </cell>
          <cell r="C376" t="str">
            <v>P003160</v>
          </cell>
          <cell r="D376">
            <v>4301051358</v>
          </cell>
          <cell r="E376">
            <v>4607091385748</v>
          </cell>
          <cell r="F376" t="str">
            <v>Сосиски Сливочные Сливушки Фикс.вес 0,45 П/а мгс Вязанка</v>
          </cell>
          <cell r="H376">
            <v>45</v>
          </cell>
        </row>
        <row r="377">
          <cell r="A377" t="str">
            <v>032 Сосиски Вязанка Сливочные, Вязанка амицел МГС, 0.45кг, ПОКОМ, шт</v>
          </cell>
          <cell r="B377" t="str">
            <v>SU001720</v>
          </cell>
          <cell r="C377" t="str">
            <v>P003160</v>
          </cell>
          <cell r="D377">
            <v>4301051358</v>
          </cell>
          <cell r="E377">
            <v>4607091385748</v>
          </cell>
          <cell r="F377" t="str">
            <v>Сосиски Сливочные Сливушки Фикс.вес 0,45 П/а мгс Вязанка</v>
          </cell>
          <cell r="H377">
            <v>45</v>
          </cell>
        </row>
        <row r="378">
          <cell r="A378" t="str">
            <v>032  Сосиски Вязанка Сливочные, Вязанка амицел МГС, 0.45кг, ПОКОМ</v>
          </cell>
          <cell r="B378" t="str">
            <v>SU001720</v>
          </cell>
          <cell r="C378" t="str">
            <v>P003160</v>
          </cell>
          <cell r="D378">
            <v>4301051358</v>
          </cell>
          <cell r="E378">
            <v>4607091385748</v>
          </cell>
          <cell r="F378" t="str">
            <v>Сосиски Сливочные Сливушки Фикс.вес 0,45 П/а мгс Вязанка</v>
          </cell>
          <cell r="H378">
            <v>45</v>
          </cell>
        </row>
        <row r="379">
          <cell r="A379" t="str">
            <v>237  Колбаса Русская по-стародворски, ВЕС.  ПОКОМ, кг</v>
          </cell>
          <cell r="B379" t="str">
            <v>SU001792</v>
          </cell>
          <cell r="C379" t="str">
            <v>P001792</v>
          </cell>
          <cell r="D379">
            <v>4301011313</v>
          </cell>
          <cell r="E379">
            <v>4607091385984</v>
          </cell>
          <cell r="F379" t="str">
            <v>Вареные колбасы Русская По-стародворски Фирменная Весовые П/а Стародворье</v>
          </cell>
          <cell r="H379">
            <v>55</v>
          </cell>
        </row>
        <row r="380">
          <cell r="A380" t="str">
            <v>237  Колбаса Русская по-стародворски, ВЕС.  ПОКОМ</v>
          </cell>
          <cell r="B380" t="str">
            <v>SU001792</v>
          </cell>
          <cell r="C380" t="str">
            <v>P001792</v>
          </cell>
          <cell r="D380">
            <v>4301011313</v>
          </cell>
          <cell r="E380">
            <v>4607091385984</v>
          </cell>
          <cell r="F380" t="str">
            <v>Вареные колбасы Русская По-стародворски Фирменная Весовые П/а Стародворье</v>
          </cell>
          <cell r="H380">
            <v>55</v>
          </cell>
        </row>
        <row r="381">
          <cell r="A381" t="str">
            <v>Вареные колбасы Русская По-стародворски Фирменная Весовые П/а Стародворье</v>
          </cell>
          <cell r="B381" t="str">
            <v>SU001792</v>
          </cell>
          <cell r="C381" t="str">
            <v>P001792</v>
          </cell>
          <cell r="D381">
            <v>4301011313</v>
          </cell>
          <cell r="E381">
            <v>4607091385984</v>
          </cell>
          <cell r="F381" t="str">
            <v>Вареные колбасы Русская По-стародворски Фирменная Весовые П/а Стародворье</v>
          </cell>
          <cell r="H381">
            <v>55</v>
          </cell>
        </row>
        <row r="382">
          <cell r="A382" t="str">
            <v>Русская "Фирменная" п1ам Стародворские колбасы</v>
          </cell>
          <cell r="B382" t="str">
            <v>SU001792</v>
          </cell>
          <cell r="C382" t="str">
            <v>P001792</v>
          </cell>
          <cell r="D382">
            <v>4301011313</v>
          </cell>
          <cell r="E382">
            <v>4607091385984</v>
          </cell>
          <cell r="F382" t="str">
            <v>Вареные колбасы Русская По-стародворски Фирменная Весовые П/а Стародворье</v>
          </cell>
          <cell r="H382">
            <v>55</v>
          </cell>
        </row>
        <row r="383">
          <cell r="A383" t="str">
            <v>Русская "Фирменная" п/ам Стародворские колбасы</v>
          </cell>
          <cell r="B383" t="str">
            <v>SU001792</v>
          </cell>
          <cell r="C383" t="str">
            <v>P001792</v>
          </cell>
          <cell r="D383">
            <v>4301011313</v>
          </cell>
          <cell r="E383">
            <v>4607091385984</v>
          </cell>
          <cell r="F383" t="str">
            <v>Вареные колбасы Русская По-стародворски Фирменная Весовые П/а Стародворье</v>
          </cell>
          <cell r="H383">
            <v>55</v>
          </cell>
        </row>
        <row r="384">
          <cell r="A384" t="str">
            <v>Колбаса Русская по-стародворски, ВЕС.  ПОКОМ, кг</v>
          </cell>
          <cell r="B384" t="str">
            <v>SU001792</v>
          </cell>
          <cell r="C384" t="str">
            <v>P001792</v>
          </cell>
          <cell r="D384">
            <v>4301011313</v>
          </cell>
          <cell r="E384">
            <v>4607091385984</v>
          </cell>
          <cell r="F384" t="str">
            <v>Вареные колбасы Русская По-стародворски Фирменная Весовые П/а Стародворье</v>
          </cell>
          <cell r="H384">
            <v>55</v>
          </cell>
        </row>
        <row r="385">
          <cell r="A385" t="str">
            <v>Колбаса Русская по-стародворски, ВЕС.  ПОКОМ</v>
          </cell>
          <cell r="B385" t="str">
            <v>SU001792</v>
          </cell>
          <cell r="C385" t="str">
            <v>P001792</v>
          </cell>
          <cell r="D385">
            <v>4301011313</v>
          </cell>
          <cell r="E385">
            <v>4607091385984</v>
          </cell>
          <cell r="F385" t="str">
            <v>Вареные колбасы Русская По-стародворски Фирменная Весовые П/а Стародворье</v>
          </cell>
          <cell r="H385">
            <v>55</v>
          </cell>
        </row>
        <row r="386">
          <cell r="A386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86" t="str">
            <v>SU001777</v>
          </cell>
          <cell r="C386" t="str">
            <v>P002226</v>
          </cell>
          <cell r="D386">
            <v>4301011362</v>
          </cell>
          <cell r="E386">
            <v>4607091386004</v>
          </cell>
          <cell r="F386" t="str">
            <v>Вареные колбасы Докторская стародворская Бордо Весовые П/а Стародворье</v>
          </cell>
          <cell r="G386" t="str">
            <v>Восходящая звезда</v>
          </cell>
          <cell r="H386">
            <v>55</v>
          </cell>
        </row>
        <row r="387">
          <cell r="A387" t="str">
            <v>222  Колбаса Докторская стародворская, ВЕС, ВсхЗв   ПОКОМ, кг</v>
          </cell>
          <cell r="B387" t="str">
            <v>SU001777</v>
          </cell>
          <cell r="C387" t="str">
            <v>P001777</v>
          </cell>
          <cell r="D387">
            <v>4301011308</v>
          </cell>
          <cell r="E387">
            <v>4607091386004</v>
          </cell>
          <cell r="F387" t="str">
            <v>Вареные колбасы Докторская стародворская Бордо Весовые П/а Стародворье</v>
          </cell>
          <cell r="H387">
            <v>55</v>
          </cell>
        </row>
        <row r="388">
          <cell r="A388" t="str">
            <v>Колбаса Докторская стародворская, ВЕС, ВсхЗв   ПОКОМ</v>
          </cell>
          <cell r="B388" t="str">
            <v>SU001777</v>
          </cell>
          <cell r="C388" t="str">
            <v>P001777</v>
          </cell>
          <cell r="D388">
            <v>4301011308</v>
          </cell>
          <cell r="E388">
            <v>4607091386004</v>
          </cell>
          <cell r="F388" t="str">
            <v>Вареные колбасы Докторская стародворская Бордо Весовые П/а Стародворье</v>
          </cell>
          <cell r="H388">
            <v>55</v>
          </cell>
        </row>
        <row r="389">
          <cell r="A389" t="str">
            <v>Колбаса Докторская стародворская, ВЕС, ВсхЗв   ПОКОМ, кг</v>
          </cell>
          <cell r="B389" t="str">
            <v>SU001777</v>
          </cell>
          <cell r="C389" t="str">
            <v>P001777</v>
          </cell>
          <cell r="D389">
            <v>4301011308</v>
          </cell>
          <cell r="E389">
            <v>4607091386004</v>
          </cell>
          <cell r="F389" t="str">
            <v>Вареные колбасы Докторская стародворская Бордо Весовые П/а Стародворье</v>
          </cell>
          <cell r="H389">
            <v>55</v>
          </cell>
        </row>
        <row r="390">
          <cell r="A390" t="str">
            <v>222  Колбаса Докторская стародворская, ВЕС, ВсхЗв   ПОКОМ.</v>
          </cell>
          <cell r="B390" t="str">
            <v>SU001777</v>
          </cell>
          <cell r="C390" t="str">
            <v>P001777</v>
          </cell>
          <cell r="D390">
            <v>4301011308</v>
          </cell>
          <cell r="E390">
            <v>4607091386004</v>
          </cell>
          <cell r="F390" t="str">
            <v>Вареные колбасы Докторская стародворская Бордо Весовые П/а Стародворье</v>
          </cell>
          <cell r="H390">
            <v>55</v>
          </cell>
        </row>
        <row r="391">
          <cell r="A391" t="str">
            <v xml:space="preserve">Колбаса вареная Докторская стародворская ТМ Стародворье амифлекс вес </v>
          </cell>
          <cell r="B391" t="str">
            <v>SU001777</v>
          </cell>
          <cell r="C391" t="str">
            <v>P001777</v>
          </cell>
          <cell r="D391">
            <v>4301011308</v>
          </cell>
          <cell r="E391">
            <v>4607091386004</v>
          </cell>
          <cell r="F391" t="str">
            <v>Вареные колбасы Докторская стародворская Бордо Весовые П/а Стародворье</v>
          </cell>
          <cell r="H391">
            <v>55</v>
          </cell>
        </row>
        <row r="392">
          <cell r="A392" t="str">
            <v>Вареные колбасы Докторская стародворская Бордо Весовые П/а Стародворье</v>
          </cell>
          <cell r="B392" t="str">
            <v>SU001777</v>
          </cell>
          <cell r="C392" t="str">
            <v>P001777</v>
          </cell>
          <cell r="D392">
            <v>4301011308</v>
          </cell>
          <cell r="E392">
            <v>4607091386004</v>
          </cell>
          <cell r="F392" t="str">
            <v>Вареные колбасы Докторская стародворская Бордо Весовые П/а Стародворье</v>
          </cell>
          <cell r="H392">
            <v>55</v>
          </cell>
        </row>
        <row r="393">
          <cell r="A393" t="str">
            <v>Докторская стародворская ЗАО Стародворские кол6асы</v>
          </cell>
          <cell r="B393" t="str">
            <v>SU001777</v>
          </cell>
          <cell r="C393" t="str">
            <v>P001777</v>
          </cell>
          <cell r="D393">
            <v>4301011308</v>
          </cell>
          <cell r="E393">
            <v>4607091386004</v>
          </cell>
          <cell r="F393" t="str">
            <v>Вареные колбасы Докторская стародворская Бордо Весовые П/а Стародворье</v>
          </cell>
          <cell r="H393">
            <v>55</v>
          </cell>
        </row>
        <row r="394">
          <cell r="A394" t="str">
            <v>Докторская стародворская ЗАО Стародворские колбасы</v>
          </cell>
          <cell r="B394" t="str">
            <v>SU001777</v>
          </cell>
          <cell r="C394" t="str">
            <v>P001777</v>
          </cell>
          <cell r="D394">
            <v>4301011308</v>
          </cell>
          <cell r="E394">
            <v>4607091386004</v>
          </cell>
          <cell r="F394" t="str">
            <v>Вареные колбасы Докторская стародворская Бордо Весовые П/а Стародворье</v>
          </cell>
          <cell r="H394">
            <v>55</v>
          </cell>
        </row>
        <row r="395">
          <cell r="A395" t="str">
            <v>Докторская стародворская ЗАД Стародворские колбасы</v>
          </cell>
          <cell r="B395" t="str">
            <v>SU001777</v>
          </cell>
          <cell r="C395" t="str">
            <v>P001777</v>
          </cell>
          <cell r="D395">
            <v>4301011308</v>
          </cell>
          <cell r="E395">
            <v>4607091386004</v>
          </cell>
          <cell r="F395" t="str">
            <v>Вареные колбасы Докторская стародворская Бордо Весовые П/а Стародворье</v>
          </cell>
          <cell r="H395">
            <v>55</v>
          </cell>
        </row>
        <row r="396">
          <cell r="A396" t="str">
            <v>Докторская стародворская ЗЛО Стародворские колбасы</v>
          </cell>
          <cell r="B396" t="str">
            <v>SU001777</v>
          </cell>
          <cell r="C396" t="str">
            <v>P001777</v>
          </cell>
          <cell r="D396">
            <v>4301011308</v>
          </cell>
          <cell r="E396">
            <v>4607091386004</v>
          </cell>
          <cell r="F396" t="str">
            <v>Вареные колбасы Докторская стародворская Бордо Весовые П/а Стародворье</v>
          </cell>
          <cell r="H396">
            <v>55</v>
          </cell>
        </row>
        <row r="397">
          <cell r="A397" t="str">
            <v>Докторская Бордо вар п/а в/с Стародвор.колбасы</v>
          </cell>
          <cell r="B397" t="str">
            <v>SU001777</v>
          </cell>
          <cell r="C397" t="str">
            <v>P001777</v>
          </cell>
          <cell r="D397">
            <v>4301011308</v>
          </cell>
          <cell r="E397">
            <v>4607091386004</v>
          </cell>
          <cell r="F397" t="str">
            <v>Вареные колбасы Докторская стародворская Бордо Весовые П/а Стародворье</v>
          </cell>
          <cell r="H397">
            <v>55</v>
          </cell>
        </row>
        <row r="398">
          <cell r="A398" t="str">
            <v>Докторская Вареная (Бордо) Стародворье, Кг</v>
          </cell>
          <cell r="B398" t="str">
            <v>SU001777</v>
          </cell>
          <cell r="C398" t="str">
            <v>P001777</v>
          </cell>
          <cell r="D398">
            <v>4301011308</v>
          </cell>
          <cell r="E398">
            <v>4607091386004</v>
          </cell>
          <cell r="F398" t="str">
            <v>Вареные колбасы Докторская стародворская Бордо Весовые П/а Стародворье</v>
          </cell>
          <cell r="H398">
            <v>55</v>
          </cell>
        </row>
        <row r="399">
          <cell r="A399" t="str">
            <v>Колбаса Докторская стародворская, ВЕС   ц\о ПОКОМ</v>
          </cell>
          <cell r="B399" t="str">
            <v>SU001777</v>
          </cell>
          <cell r="C399" t="str">
            <v>P001777</v>
          </cell>
          <cell r="D399">
            <v>4301011308</v>
          </cell>
          <cell r="E399">
            <v>4607091386004</v>
          </cell>
          <cell r="F399" t="str">
            <v>Вареные колбасы Докторская стародворская Бордо Весовые П/а Стародворье</v>
          </cell>
          <cell r="H399">
            <v>55</v>
          </cell>
        </row>
        <row r="400">
          <cell r="A400" t="str">
            <v>Колбаса вареная Докторская ТМ Стародворье вальсродер вес СК</v>
          </cell>
          <cell r="B400" t="str">
            <v>SU001777</v>
          </cell>
          <cell r="C400" t="str">
            <v>P001777</v>
          </cell>
          <cell r="D400">
            <v>4301011308</v>
          </cell>
          <cell r="E400">
            <v>4607091386004</v>
          </cell>
          <cell r="F400" t="str">
            <v>Вареные колбасы Докторская стародворская Бордо Весовые П/а Стародворье</v>
          </cell>
          <cell r="H400">
            <v>55</v>
          </cell>
        </row>
        <row r="401">
          <cell r="A401" t="str">
            <v>Колбаса Докторская стародворская, фиброуз ВАКУУМ ВЕС, ТМ Стародворье ПОКОМ</v>
          </cell>
          <cell r="B401" t="str">
            <v>SU001777</v>
          </cell>
          <cell r="C401" t="str">
            <v>P001777</v>
          </cell>
          <cell r="D401">
            <v>4301011308</v>
          </cell>
          <cell r="E401">
            <v>4607091386004</v>
          </cell>
          <cell r="F401" t="str">
            <v>Вареные колбасы Докторская стародворская Бордо Весовые П/а Стародворье</v>
          </cell>
          <cell r="H401">
            <v>55</v>
          </cell>
        </row>
        <row r="402">
          <cell r="A402" t="str">
            <v>441 Колбаса Стародворье Докторская стародворская Бордо вар п/а вес  Поком</v>
          </cell>
          <cell r="B402" t="str">
            <v>SU001777</v>
          </cell>
          <cell r="C402" t="str">
            <v>P001777</v>
          </cell>
          <cell r="D402">
            <v>4301011308</v>
          </cell>
          <cell r="E402">
            <v>4607091386004</v>
          </cell>
          <cell r="F402" t="str">
            <v>Вареные колбасы Докторская стародворская Бордо Весовые П/а Стародворье</v>
          </cell>
          <cell r="H402">
            <v>55</v>
          </cell>
        </row>
        <row r="403">
          <cell r="A403" t="str">
            <v>223  Колбаса Докторская стародворская, фиброуз ВАКУУМ ВЕС, ТМ Стародворье ПОКОМ</v>
          </cell>
          <cell r="B403" t="str">
            <v>SU001777</v>
          </cell>
          <cell r="C403" t="str">
            <v>P001777</v>
          </cell>
          <cell r="D403">
            <v>4301011308</v>
          </cell>
          <cell r="E403">
            <v>4607091386004</v>
          </cell>
          <cell r="F403" t="str">
            <v>Вареные колбасы Докторская стародворская Бордо Весовые П/а Стародворье</v>
          </cell>
          <cell r="H403">
            <v>55</v>
          </cell>
        </row>
        <row r="404">
          <cell r="A404" t="str">
            <v>222  Колбаса Докторская стародворская, ВЕС, ВсхЗв   ПОКОМ</v>
          </cell>
          <cell r="B404" t="str">
            <v>SU001777</v>
          </cell>
          <cell r="C404" t="str">
            <v>P001777</v>
          </cell>
          <cell r="D404">
            <v>4301011308</v>
          </cell>
          <cell r="E404">
            <v>4607091386004</v>
          </cell>
          <cell r="F404" t="str">
            <v>Вареные колбасы Докторская стародворская Бордо Весовые П/а Стародворье</v>
          </cell>
          <cell r="H404">
            <v>55</v>
          </cell>
        </row>
        <row r="405">
          <cell r="A405" t="str">
            <v>Вареные колбасы Докторская стародворская Бордо Фикс.вес 0,5 Стародворье</v>
          </cell>
          <cell r="B405" t="str">
            <v>SU001800</v>
          </cell>
          <cell r="C405" t="str">
            <v>P001800</v>
          </cell>
          <cell r="D405">
            <v>4301011328</v>
          </cell>
          <cell r="E405">
            <v>4607091386011</v>
          </cell>
          <cell r="F405" t="str">
            <v>Вареные колбасы Докторская стародворская Бордо Фикс.вес 0,5 П/а Стародворье</v>
          </cell>
          <cell r="H405">
            <v>55</v>
          </cell>
        </row>
        <row r="406">
          <cell r="A406" t="str">
            <v>Вареные колбасы Докторская стародворская Бордо Фикс.вес 0,5 П/а Стародворье</v>
          </cell>
          <cell r="B406" t="str">
            <v>SU001800</v>
          </cell>
          <cell r="C406" t="str">
            <v>P001800</v>
          </cell>
          <cell r="D406">
            <v>4301011328</v>
          </cell>
          <cell r="E406">
            <v>4607091386011</v>
          </cell>
          <cell r="F406" t="str">
            <v>Вареные колбасы Докторская стародворская Бордо Фикс.вес 0,5 П/а Стародворье</v>
          </cell>
          <cell r="H406">
            <v>55</v>
          </cell>
        </row>
        <row r="407">
          <cell r="A407" t="str">
            <v>Колбаса 0,5 кг Стародворские колбасы Докторская  в оболочке амифлекс</v>
          </cell>
          <cell r="B407" t="str">
            <v>SU001800</v>
          </cell>
          <cell r="C407" t="str">
            <v>P001800</v>
          </cell>
          <cell r="D407">
            <v>4301011328</v>
          </cell>
          <cell r="E407">
            <v>4607091386011</v>
          </cell>
          <cell r="F407" t="str">
            <v>Вареные колбасы Докторская стародворская Бордо Фикс.вес 0,5 П/а Стародворье</v>
          </cell>
          <cell r="H407">
            <v>55</v>
          </cell>
        </row>
        <row r="408">
          <cell r="A408" t="str">
            <v>Докторская мини ЗАО Стародворские колбасы</v>
          </cell>
          <cell r="B408" t="str">
            <v>SU001800</v>
          </cell>
          <cell r="C408" t="str">
            <v>P001800</v>
          </cell>
          <cell r="D408">
            <v>4301011328</v>
          </cell>
          <cell r="E408">
            <v>4607091386011</v>
          </cell>
          <cell r="F408" t="str">
            <v>Вареные колбасы Докторская стародворская Бордо Фикс.вес 0,5 П/а Стародворье</v>
          </cell>
          <cell r="H408">
            <v>55</v>
          </cell>
        </row>
        <row r="409">
          <cell r="A409" t="str">
            <v>Докторская мини ЗЛО Стародворские колбасы</v>
          </cell>
          <cell r="B409" t="str">
            <v>SU001800</v>
          </cell>
          <cell r="C409" t="str">
            <v>P001800</v>
          </cell>
          <cell r="D409">
            <v>4301011328</v>
          </cell>
          <cell r="E409">
            <v>4607091386011</v>
          </cell>
          <cell r="F409" t="str">
            <v>Вареные колбасы Докторская стародворская Бордо Фикс.вес 0,5 П/а Стародворье</v>
          </cell>
          <cell r="H409">
            <v>55</v>
          </cell>
        </row>
        <row r="410">
          <cell r="A410" t="str">
            <v>Докторская Бордо вар 500 гр Стародв.колбасы</v>
          </cell>
          <cell r="B410" t="str">
            <v>SU001800</v>
          </cell>
          <cell r="C410" t="str">
            <v>P001800</v>
          </cell>
          <cell r="D410">
            <v>4301011328</v>
          </cell>
          <cell r="E410">
            <v>4607091386011</v>
          </cell>
          <cell r="F410" t="str">
            <v>Вареные колбасы Докторская стародворская Бордо Фикс.вес 0,5 П/а Стародворье</v>
          </cell>
          <cell r="H410">
            <v>55</v>
          </cell>
        </row>
        <row r="411">
          <cell r="A411" t="str">
            <v xml:space="preserve"> 060  Колбаса Докторская стародворская  0,5 кг,ПОКОМ, шт</v>
          </cell>
          <cell r="B411" t="str">
            <v>SU001800</v>
          </cell>
          <cell r="C411" t="str">
            <v>P001800</v>
          </cell>
          <cell r="D411">
            <v>4301011328</v>
          </cell>
          <cell r="E411">
            <v>4607091386011</v>
          </cell>
          <cell r="F411" t="str">
            <v>Вареные колбасы Докторская стародворская Бордо Фикс.вес 0,5 П/а Стародворье</v>
          </cell>
          <cell r="H411">
            <v>55</v>
          </cell>
        </row>
        <row r="412">
          <cell r="A412" t="str">
            <v xml:space="preserve"> 060  Колбаса Докторская стародворская  0,5 кг,ПОКОМ</v>
          </cell>
          <cell r="B412" t="str">
            <v>SU001800</v>
          </cell>
          <cell r="C412" t="str">
            <v>P001800</v>
          </cell>
          <cell r="D412">
            <v>4301011328</v>
          </cell>
          <cell r="E412">
            <v>4607091386011</v>
          </cell>
          <cell r="F412" t="str">
            <v>Вареные колбасы Докторская стародворская Бордо Фикс.вес 0,5 П/а Стародворье</v>
          </cell>
          <cell r="H412">
            <v>55</v>
          </cell>
        </row>
        <row r="413">
          <cell r="B413" t="str">
            <v>SU000058</v>
          </cell>
          <cell r="C413" t="str">
            <v>P002048</v>
          </cell>
          <cell r="D413">
            <v>4301011347</v>
          </cell>
          <cell r="E413">
            <v>4607091386073</v>
          </cell>
          <cell r="F413" t="str">
            <v>Вареные колбасы Молочная По-стародворски Бордо Весовые б/о в/у Стародворье</v>
          </cell>
          <cell r="H413">
            <v>31</v>
          </cell>
        </row>
        <row r="414">
          <cell r="A414" t="str">
            <v>Сосиски 0,5 кг Вязанка Фикс Венские NDX мгс 20 Стародворские колбасы м\уп</v>
          </cell>
          <cell r="B414" t="str">
            <v>SU001527</v>
          </cell>
          <cell r="C414" t="str">
            <v>P002217</v>
          </cell>
          <cell r="D414">
            <v>4301051306</v>
          </cell>
          <cell r="E414">
            <v>4607091386264</v>
          </cell>
          <cell r="F414" t="str">
            <v>Сосиски Венские Вязанка Фикс.вес 0,5 NDX мгс Вязанка</v>
          </cell>
          <cell r="H414">
            <v>31</v>
          </cell>
        </row>
        <row r="415">
          <cell r="A415" t="str">
            <v>Сосиски Венские Вязанка Фикс.вес 0,5 NDX мгс Вязанка</v>
          </cell>
          <cell r="B415" t="str">
            <v>SU001527</v>
          </cell>
          <cell r="C415" t="str">
            <v>P002217</v>
          </cell>
          <cell r="D415">
            <v>4301051306</v>
          </cell>
          <cell r="E415">
            <v>4607091386264</v>
          </cell>
          <cell r="F415" t="str">
            <v>Сосиски Венские Вязанка Фикс.вес 0,5 NDX мгс Вязанка</v>
          </cell>
          <cell r="H415">
            <v>31</v>
          </cell>
        </row>
        <row r="416">
          <cell r="A416" t="str">
            <v>Сосиски Венские, Вязанка NDX МГС, 0.5кг, ПОКОМ</v>
          </cell>
          <cell r="B416" t="str">
            <v>SU001527</v>
          </cell>
          <cell r="C416" t="str">
            <v>P002217</v>
          </cell>
          <cell r="D416">
            <v>4301051306</v>
          </cell>
          <cell r="E416">
            <v>4607091386264</v>
          </cell>
          <cell r="F416" t="str">
            <v>Сосиски Венские Вязанка Фикс.вес 0,5 NDX мгс Вязанка</v>
          </cell>
          <cell r="H416">
            <v>31</v>
          </cell>
        </row>
        <row r="417">
          <cell r="A417" t="str">
            <v xml:space="preserve"> 029  Сосиски Венские, Вязанка NDX МГС, 0.5кг, ПОКОМ, шт</v>
          </cell>
          <cell r="B417" t="str">
            <v>SU001527</v>
          </cell>
          <cell r="C417" t="str">
            <v>P002217</v>
          </cell>
          <cell r="D417">
            <v>4301051306</v>
          </cell>
          <cell r="E417">
            <v>4607091386264</v>
          </cell>
          <cell r="F417" t="str">
            <v>Сосиски Венские Вязанка Фикс.вес 0,5 NDX мгс Вязанка</v>
          </cell>
          <cell r="H417">
            <v>31</v>
          </cell>
        </row>
        <row r="418">
          <cell r="A418" t="str">
            <v xml:space="preserve"> 029  Сосиски Венские, Вязанка NDX МГС, 0.5кг, ПОКОМ</v>
          </cell>
          <cell r="B418" t="str">
            <v>SU001527</v>
          </cell>
          <cell r="C418" t="str">
            <v>P002217</v>
          </cell>
          <cell r="D418">
            <v>4301051306</v>
          </cell>
          <cell r="E418">
            <v>4607091386264</v>
          </cell>
          <cell r="F418" t="str">
            <v>Сосиски Венские Вязанка Фикс.вес 0,5 NDX мгс Вязанка</v>
          </cell>
          <cell r="H418">
            <v>31</v>
          </cell>
        </row>
        <row r="419">
          <cell r="B419" t="str">
            <v>SU002216</v>
          </cell>
          <cell r="C419" t="str">
            <v>P002400</v>
          </cell>
          <cell r="D419">
            <v>4301011333</v>
          </cell>
          <cell r="E419">
            <v>4607091386516</v>
          </cell>
          <cell r="F419" t="str">
            <v>Вареные колбасы Любительская стародворская Золоченная в печи Весовые ц/о в/у Стародворье</v>
          </cell>
          <cell r="H419">
            <v>30</v>
          </cell>
        </row>
        <row r="420">
          <cell r="A420" t="str">
            <v>344 Колбаса Салями Финская ТМ Стародворски колбасы ТС Вязанка в оболочке фиброуз в вак 0,35 кг ПОКОМ</v>
          </cell>
          <cell r="B420" t="str">
            <v>SU000665</v>
          </cell>
          <cell r="C420" t="str">
            <v>P002178</v>
          </cell>
          <cell r="D420">
            <v>4301030962</v>
          </cell>
          <cell r="E420">
            <v>4607091386547</v>
          </cell>
          <cell r="F420" t="str">
            <v>В/к колбасы Салями Финская Вязанка Фикс.вес 0,35 Фиброуз в/у Вязанка</v>
          </cell>
          <cell r="H420">
            <v>40</v>
          </cell>
        </row>
        <row r="421">
          <cell r="A421" t="str">
            <v>344 Колбаса Салями Финская ТМ Стародворски колбасы ТС Вязанка в оболочке фиброуз в вак 0,35 кг ПОКОМ, шт</v>
          </cell>
          <cell r="B421" t="str">
            <v>SU000665</v>
          </cell>
          <cell r="C421" t="str">
            <v>P002178</v>
          </cell>
          <cell r="D421">
            <v>4301030962</v>
          </cell>
          <cell r="E421">
            <v>4607091386547</v>
          </cell>
          <cell r="F421" t="str">
            <v>В/к колбасы Салями Финская Вязанка Фикс.вес 0,35 Фиброуз в/у Вязанка</v>
          </cell>
          <cell r="H421">
            <v>40</v>
          </cell>
        </row>
        <row r="422">
          <cell r="A422" t="str">
            <v>В/к колбасы Салями Финская Вязанка Фикс.вес 0,35 Фиброуз в/у Вязанка</v>
          </cell>
          <cell r="B422" t="str">
            <v>SU000665</v>
          </cell>
          <cell r="C422" t="str">
            <v>P002178</v>
          </cell>
          <cell r="D422">
            <v>4301030962</v>
          </cell>
          <cell r="E422">
            <v>4607091386547</v>
          </cell>
          <cell r="F422" t="str">
            <v>В/к колбасы Салями Финская Вязанка Фикс.вес 0,35 Фиброуз в/у Вязанка</v>
          </cell>
          <cell r="H422">
            <v>40</v>
          </cell>
        </row>
        <row r="423">
          <cell r="A423" t="str">
            <v>Колбаса Салями Финская, Вязанка фиброуз в/у0.35кг, ТМ Старод. Колбасы</v>
          </cell>
          <cell r="B423" t="str">
            <v>SU000665</v>
          </cell>
          <cell r="C423" t="str">
            <v>P002178</v>
          </cell>
          <cell r="D423">
            <v>4301030962</v>
          </cell>
          <cell r="E423">
            <v>4607091386547</v>
          </cell>
          <cell r="F423" t="str">
            <v>В/к колбасы Салями Финская Вязанка Фикс.вес 0,35 Фиброуз в/у Вязанка</v>
          </cell>
          <cell r="H423">
            <v>40</v>
          </cell>
        </row>
        <row r="424">
          <cell r="A424" t="str">
            <v>Колбаса 0,35 кг Вязанка Фикс Финская Фиброуз Стародворские колбасы В/к м\уп</v>
          </cell>
          <cell r="B424" t="str">
            <v>SU000665</v>
          </cell>
          <cell r="C424" t="str">
            <v>P002178</v>
          </cell>
          <cell r="D424">
            <v>4301030962</v>
          </cell>
          <cell r="E424">
            <v>4607091386547</v>
          </cell>
          <cell r="F424" t="str">
            <v>В/к колбасы Салями Финская Вязанка Фикс.вес 0,35 Фиброуз в/у Вязанка</v>
          </cell>
          <cell r="H424">
            <v>40</v>
          </cell>
        </row>
        <row r="425">
          <cell r="A425" t="str">
            <v>Сервелат Запекушка с копч.Окороком в/к Вязанка (Стародв. колбасы)</v>
          </cell>
          <cell r="B425" t="str">
            <v>SU002310</v>
          </cell>
          <cell r="C425" t="str">
            <v>P002574</v>
          </cell>
          <cell r="D425">
            <v>4301031080</v>
          </cell>
          <cell r="E425">
            <v>4607091386745</v>
          </cell>
          <cell r="F425" t="str">
            <v>В/к колбасы Сервелат Запекуша с сочным окороком Вязанка Весовые П/а Вязанка</v>
          </cell>
          <cell r="H425">
            <v>45</v>
          </cell>
        </row>
        <row r="426">
          <cell r="A426" t="str">
            <v>Колбаса Сервелат Запекуша с сочным окороком, Вязанка ВЕС,  ПОКОМ</v>
          </cell>
          <cell r="B426" t="str">
            <v>SU002310</v>
          </cell>
          <cell r="C426" t="str">
            <v>P002574</v>
          </cell>
          <cell r="D426">
            <v>4301031080</v>
          </cell>
          <cell r="E426">
            <v>4607091386745</v>
          </cell>
          <cell r="F426" t="str">
            <v>В/к колбасы Сервелат Запекуша с сочным окороком Вязанка Весовые П/а Вязанка</v>
          </cell>
          <cell r="H426">
            <v>45</v>
          </cell>
        </row>
        <row r="427">
          <cell r="A427" t="str">
            <v>Сосиски Молокуши (Вязанка Молочные) Вязанка Весовые П/а мгс Вязанка</v>
          </cell>
          <cell r="B427" t="str">
            <v>SU001523</v>
          </cell>
          <cell r="C427" t="str">
            <v>P003328</v>
          </cell>
          <cell r="D427">
            <v>4301051437</v>
          </cell>
          <cell r="E427">
            <v>4607091386967</v>
          </cell>
          <cell r="F427" t="str">
            <v>Сосиски Молокуши (Вязанка Молочные) Вязанка Весовые П/а мгс Вязанка</v>
          </cell>
          <cell r="G427" t="str">
            <v>АРАКЕЛЬЯН</v>
          </cell>
          <cell r="H427">
            <v>45</v>
          </cell>
        </row>
        <row r="428">
          <cell r="A428" t="str">
            <v>Сосиски Молочные Вязанка молокуши 1,3кг (Стародвор) 40 суток, кг</v>
          </cell>
          <cell r="B428" t="str">
            <v>SU001523</v>
          </cell>
          <cell r="C428" t="str">
            <v>P003691</v>
          </cell>
          <cell r="D428">
            <v>4301051543</v>
          </cell>
          <cell r="E428">
            <v>4607091386967</v>
          </cell>
          <cell r="F428" t="str">
            <v>Сосиски «Молокуши (Вязанка Молочные)» Весовые П/а мгс УВВ ТМ «Вязанка»</v>
          </cell>
          <cell r="H428">
            <v>45</v>
          </cell>
        </row>
        <row r="429">
          <cell r="A429" t="str">
            <v>Сосиски Вязанка Молочные, Вязанка вискофан  ВЕС.ПОКОМ, кг</v>
          </cell>
          <cell r="B429" t="str">
            <v>SU001523</v>
          </cell>
          <cell r="C429" t="str">
            <v>P003691</v>
          </cell>
          <cell r="D429">
            <v>4301051543</v>
          </cell>
          <cell r="E429">
            <v>4607091386967</v>
          </cell>
          <cell r="F429" t="str">
            <v>Сосиски «Молокуши (Вязанка Молочные)» Весовые П/а мгс УВВ ТМ «Вязанка»</v>
          </cell>
          <cell r="H429">
            <v>45</v>
          </cell>
        </row>
        <row r="430">
          <cell r="A430" t="str">
            <v>Сосиски Молочные (Вязанка), Кг</v>
          </cell>
          <cell r="B430" t="str">
            <v>SU001523</v>
          </cell>
          <cell r="C430" t="str">
            <v>P003691</v>
          </cell>
          <cell r="D430">
            <v>4301051543</v>
          </cell>
          <cell r="E430">
            <v>4607091386967</v>
          </cell>
          <cell r="F430" t="str">
            <v>Сосиски «Молокуши (Вязанка Молочные)» Весовые П/а мгс УВВ ТМ «Вязанка»</v>
          </cell>
          <cell r="H430">
            <v>45</v>
          </cell>
        </row>
        <row r="431">
          <cell r="A431" t="str">
            <v>Сосиски Вязанка Молочные Стародворские колбасы</v>
          </cell>
          <cell r="B431" t="str">
            <v>SU001523</v>
          </cell>
          <cell r="C431" t="str">
            <v>P003691</v>
          </cell>
          <cell r="D431">
            <v>4301051543</v>
          </cell>
          <cell r="E431">
            <v>4607091386967</v>
          </cell>
          <cell r="F431" t="str">
            <v>Сосиски «Молокуши (Вязанка Молочные)» Весовые П/а мгс УВВ ТМ «Вязанка»</v>
          </cell>
          <cell r="H431">
            <v>45</v>
          </cell>
        </row>
        <row r="432">
          <cell r="A432" t="str">
            <v>Сосиски Молочные (Молокуши) Вязка Стародворские колбасы</v>
          </cell>
          <cell r="B432" t="str">
            <v>SU001523</v>
          </cell>
          <cell r="C432" t="str">
            <v>P003691</v>
          </cell>
          <cell r="D432">
            <v>4301051543</v>
          </cell>
          <cell r="E432">
            <v>4607091386967</v>
          </cell>
          <cell r="F432" t="str">
            <v>Сосиски «Молокуши (Вязанка Молочные)» Весовые П/а мгс УВВ ТМ «Вязанка»</v>
          </cell>
          <cell r="H432">
            <v>45</v>
          </cell>
        </row>
        <row r="433">
          <cell r="A433" t="str">
            <v>016 Сосиски Молокуши (Вязанка Молочные) Вязанка Весовые П/а мгс 40 Вязанка</v>
          </cell>
          <cell r="B433" t="str">
            <v>SU001523</v>
          </cell>
          <cell r="C433" t="str">
            <v>P003691</v>
          </cell>
          <cell r="D433">
            <v>4301051543</v>
          </cell>
          <cell r="E433">
            <v>4607091386967</v>
          </cell>
          <cell r="F433" t="str">
            <v>Сосиски «Молокуши (Вязанка Молочные)» Весовые П/а мгс УВВ ТМ «Вязанка»</v>
          </cell>
          <cell r="H433">
            <v>45</v>
          </cell>
        </row>
        <row r="434">
          <cell r="A434" t="str">
            <v>016  Сосиски Вязанка Молочные, Вязанка вискофан  ВЕС.ПОКОМ, кг</v>
          </cell>
          <cell r="B434" t="str">
            <v>SU001523</v>
          </cell>
          <cell r="C434" t="str">
            <v>P003691</v>
          </cell>
          <cell r="D434">
            <v>4301051543</v>
          </cell>
          <cell r="E434">
            <v>4607091386967</v>
          </cell>
          <cell r="F434" t="str">
            <v>Сосиски «Молокуши (Вязанка Молочные)» Весовые П/а мгс УВВ ТМ «Вязанка»</v>
          </cell>
          <cell r="H434">
            <v>45</v>
          </cell>
        </row>
        <row r="435">
          <cell r="A435" t="str">
            <v>016  Сосиски Вязанка Молочные, Вязанка вискофан  ВЕС.ПОКОМ</v>
          </cell>
          <cell r="B435" t="str">
            <v>SU001523</v>
          </cell>
          <cell r="C435" t="str">
            <v>P003691</v>
          </cell>
          <cell r="D435">
            <v>4301051543</v>
          </cell>
          <cell r="E435">
            <v>4607091386967</v>
          </cell>
          <cell r="F435" t="str">
            <v>Сосиски «Молокуши (Вязанка Молочные)» Весовые П/а мгс УВВ ТМ «Вязанка»</v>
          </cell>
          <cell r="H435">
            <v>45</v>
          </cell>
        </row>
        <row r="436">
          <cell r="A436" t="str">
            <v>Колбаса Сервелат Зернистый, ВЕС.  ПОКОМ</v>
          </cell>
          <cell r="B436" t="str">
            <v>SU001820</v>
          </cell>
          <cell r="C436" t="str">
            <v>P001820</v>
          </cell>
          <cell r="D436">
            <v>4301030878</v>
          </cell>
          <cell r="E436">
            <v>4607091387193</v>
          </cell>
          <cell r="F436" t="str">
            <v>В/к колбасы Зернистый Бордо Весовые Фиброуз в/у Стародворье</v>
          </cell>
          <cell r="H436">
            <v>35</v>
          </cell>
        </row>
        <row r="437">
          <cell r="A437" t="str">
            <v>Колбаса Сервелат Зернистый, ВЕС.  ПОКОМ, кг</v>
          </cell>
          <cell r="B437" t="str">
            <v>SU001820</v>
          </cell>
          <cell r="C437" t="str">
            <v>P001820</v>
          </cell>
          <cell r="D437">
            <v>4301030878</v>
          </cell>
          <cell r="E437">
            <v>4607091387193</v>
          </cell>
          <cell r="F437" t="str">
            <v>В/к колбасы Зернистый Бордо Весовые Фиброуз в/у Стародворье</v>
          </cell>
          <cell r="H437">
            <v>35</v>
          </cell>
        </row>
        <row r="438">
          <cell r="A438" t="str">
            <v>В/к колбасы Зернистый Бордо Весовые Фиброуз в/у Стародворье</v>
          </cell>
          <cell r="B438" t="str">
            <v>SU001820</v>
          </cell>
          <cell r="C438" t="str">
            <v>P001820</v>
          </cell>
          <cell r="D438">
            <v>4301030878</v>
          </cell>
          <cell r="E438">
            <v>4607091387193</v>
          </cell>
          <cell r="F438" t="str">
            <v>В/к колбасы Зернистый Бордо Весовые Фиброуз в/у Стародворье</v>
          </cell>
          <cell r="H438">
            <v>35</v>
          </cell>
        </row>
        <row r="439">
          <cell r="A439" t="str">
            <v>Сервелат Зернистый п/к Стародворские колбасы</v>
          </cell>
          <cell r="B439" t="str">
            <v>SU001820</v>
          </cell>
          <cell r="C439" t="str">
            <v>P001820</v>
          </cell>
          <cell r="D439">
            <v>4301030878</v>
          </cell>
          <cell r="E439">
            <v>4607091387193</v>
          </cell>
          <cell r="F439" t="str">
            <v>В/к колбасы Зернистый Бордо Весовые Фиброуз в/у Стародворье</v>
          </cell>
          <cell r="H439">
            <v>35</v>
          </cell>
        </row>
        <row r="440">
          <cell r="A440" t="str">
            <v>Сервелат Зернистым п/к Стародворские колбасы</v>
          </cell>
          <cell r="B440" t="str">
            <v>SU001820</v>
          </cell>
          <cell r="C440" t="str">
            <v>P001820</v>
          </cell>
          <cell r="D440">
            <v>4301030878</v>
          </cell>
          <cell r="E440">
            <v>4607091387193</v>
          </cell>
          <cell r="F440" t="str">
            <v>В/к колбасы Зернистый Бордо Весовые Фиброуз в/у Стародворье</v>
          </cell>
          <cell r="H440">
            <v>35</v>
          </cell>
        </row>
        <row r="441">
          <cell r="A441" t="str">
            <v>Сервелат Зернистый в/к Стародвор. колбасы</v>
          </cell>
          <cell r="B441" t="str">
            <v>SU001820</v>
          </cell>
          <cell r="C441" t="str">
            <v>P001820</v>
          </cell>
          <cell r="D441">
            <v>4301030878</v>
          </cell>
          <cell r="E441">
            <v>4607091387193</v>
          </cell>
          <cell r="F441" t="str">
            <v>В/к колбасы Зернистый Бордо Весовые Фиброуз в/у Стародворье</v>
          </cell>
          <cell r="H441">
            <v>35</v>
          </cell>
        </row>
        <row r="442">
          <cell r="A442" t="str">
            <v>Сервелат Зернистый пек Стародворские колбасы</v>
          </cell>
          <cell r="B442" t="str">
            <v>SU001820</v>
          </cell>
          <cell r="C442" t="str">
            <v>P001820</v>
          </cell>
          <cell r="D442">
            <v>4301030878</v>
          </cell>
          <cell r="E442">
            <v>4607091387193</v>
          </cell>
          <cell r="F442" t="str">
            <v>В/к колбасы Зернистый Бордо Весовые Фиброуз в/у Стародворье</v>
          </cell>
          <cell r="H442">
            <v>35</v>
          </cell>
        </row>
        <row r="443">
          <cell r="A443" t="str">
            <v>Сервелат Зернистый Стародворье (Бордо) в/к в/у, Кг</v>
          </cell>
          <cell r="B443" t="str">
            <v>SU001820</v>
          </cell>
          <cell r="C443" t="str">
            <v>P001820</v>
          </cell>
          <cell r="D443">
            <v>4301030878</v>
          </cell>
          <cell r="E443">
            <v>4607091387193</v>
          </cell>
          <cell r="F443" t="str">
            <v>В/к колбасы Зернистый Бордо Весовые Фиброуз в/у Стародворье</v>
          </cell>
          <cell r="H443">
            <v>35</v>
          </cell>
        </row>
        <row r="444">
          <cell r="A444" t="str">
            <v>243  Колбаса Сервелат Зернистый, ВЕС.  ПОКОМ, кг</v>
          </cell>
          <cell r="B444" t="str">
            <v>SU001820</v>
          </cell>
          <cell r="C444" t="str">
            <v>P001820</v>
          </cell>
          <cell r="D444">
            <v>4301030878</v>
          </cell>
          <cell r="E444">
            <v>4607091387193</v>
          </cell>
          <cell r="F444" t="str">
            <v>В/к колбасы Зернистый Бордо Весовые Фиброуз в/у Стародворье</v>
          </cell>
          <cell r="H444">
            <v>35</v>
          </cell>
        </row>
        <row r="445">
          <cell r="A445" t="str">
            <v xml:space="preserve"> 243  Колбаса Сервелат Зернистый, ВЕС.  ПОКОМ</v>
          </cell>
          <cell r="B445" t="str">
            <v>SU001820</v>
          </cell>
          <cell r="C445" t="str">
            <v>P001820</v>
          </cell>
          <cell r="D445">
            <v>4301030878</v>
          </cell>
          <cell r="E445">
            <v>4607091387193</v>
          </cell>
          <cell r="F445" t="str">
            <v>В/к колбасы Зернистый Бордо Весовые Фиброуз в/у Стародворье</v>
          </cell>
          <cell r="H445">
            <v>35</v>
          </cell>
        </row>
        <row r="446">
          <cell r="A446" t="str">
            <v>Колбаса варено-копченая Сервелат Кремлевский ТМ Стародворье фиброуз в/у вес СК2</v>
          </cell>
          <cell r="B446" t="str">
            <v>SU001822</v>
          </cell>
          <cell r="C446" t="str">
            <v>P003013</v>
          </cell>
          <cell r="D446">
            <v>4301031153</v>
          </cell>
          <cell r="E446">
            <v>4607091387230</v>
          </cell>
          <cell r="F446" t="str">
            <v>В/к колбасы Кремлевский Бордо Весовые Фиброуз в/у Стародворье</v>
          </cell>
          <cell r="H446">
            <v>40</v>
          </cell>
        </row>
        <row r="447">
          <cell r="A447" t="str">
            <v>244  Колбаса Сервелат Кремлевский, ВЕС. ПОКОМ, кг</v>
          </cell>
          <cell r="B447" t="str">
            <v>SU001822</v>
          </cell>
          <cell r="C447" t="str">
            <v>P003013</v>
          </cell>
          <cell r="D447">
            <v>4301031153</v>
          </cell>
          <cell r="E447">
            <v>4607091387230</v>
          </cell>
          <cell r="F447" t="str">
            <v>В/к колбасы Кремлевский Бордо Весовые Фиброуз в/у Стародворье</v>
          </cell>
          <cell r="H447">
            <v>40</v>
          </cell>
        </row>
        <row r="448">
          <cell r="A448" t="str">
            <v>244  Колбаса Сервелат Кремлевский, ВЕС. ПОКОМ.</v>
          </cell>
          <cell r="B448" t="str">
            <v>SU001822</v>
          </cell>
          <cell r="C448" t="str">
            <v>P003013</v>
          </cell>
          <cell r="D448">
            <v>4301031153</v>
          </cell>
          <cell r="E448">
            <v>4607091387230</v>
          </cell>
          <cell r="F448" t="str">
            <v>В/к колбасы Кремлевский Бордо Весовые Фиброуз в/у Стародворье</v>
          </cell>
          <cell r="H448">
            <v>40</v>
          </cell>
        </row>
        <row r="449">
          <cell r="A449" t="str">
            <v>В/к колбасы Кремлевский Бордо Весовые Фиброуз в/у Стародворье</v>
          </cell>
          <cell r="B449" t="str">
            <v>SU001822</v>
          </cell>
          <cell r="C449" t="str">
            <v>P003013</v>
          </cell>
          <cell r="D449">
            <v>4301031153</v>
          </cell>
          <cell r="E449">
            <v>4607091387230</v>
          </cell>
          <cell r="F449" t="str">
            <v>В/к колбасы Кремлевский Бордо Весовые Фиброуз в/у Стародворье</v>
          </cell>
          <cell r="H449">
            <v>40</v>
          </cell>
        </row>
        <row r="450">
          <cell r="A450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450" t="str">
            <v>SU001822</v>
          </cell>
          <cell r="C450" t="str">
            <v>P003013</v>
          </cell>
          <cell r="D450">
            <v>4301031153</v>
          </cell>
          <cell r="E450">
            <v>4607091387230</v>
          </cell>
          <cell r="F450" t="str">
            <v>В/к колбасы Кремлевский Бордо Весовые Фиброуз в/у Стародворье</v>
          </cell>
          <cell r="H450">
            <v>40</v>
          </cell>
        </row>
        <row r="451">
          <cell r="A451" t="str">
            <v>Сервелат Кремлёвский Стародворье (Бордо) в/к в/у, Кг</v>
          </cell>
          <cell r="B451" t="str">
            <v>SU001822</v>
          </cell>
          <cell r="C451" t="str">
            <v>P003013</v>
          </cell>
          <cell r="D451">
            <v>4301031153</v>
          </cell>
          <cell r="E451">
            <v>4607091387230</v>
          </cell>
          <cell r="F451" t="str">
            <v>В/к колбасы Кремлевский Бордо Весовые Фиброуз в/у Стародворье</v>
          </cell>
          <cell r="H451">
            <v>40</v>
          </cell>
        </row>
        <row r="452">
          <cell r="A452" t="str">
            <v>Сервелат Кремлёвский в/к Стародвор. колбасы</v>
          </cell>
          <cell r="B452" t="str">
            <v>SU001822</v>
          </cell>
          <cell r="C452" t="str">
            <v>P003013</v>
          </cell>
          <cell r="D452">
            <v>4301031153</v>
          </cell>
          <cell r="E452">
            <v>4607091387230</v>
          </cell>
          <cell r="F452" t="str">
            <v>В/к колбасы Кремлевский Бордо Весовые Фиброуз в/у Стародворье</v>
          </cell>
          <cell r="H452">
            <v>40</v>
          </cell>
        </row>
        <row r="453">
          <cell r="A453" t="str">
            <v>Сервелат Кремлевский в/к Стародворские колбасы</v>
          </cell>
          <cell r="B453" t="str">
            <v>SU001822</v>
          </cell>
          <cell r="C453" t="str">
            <v>P003013</v>
          </cell>
          <cell r="D453">
            <v>4301031153</v>
          </cell>
          <cell r="E453">
            <v>4607091387230</v>
          </cell>
          <cell r="F453" t="str">
            <v>В/к колбасы Кремлевский Бордо Весовые Фиброуз в/у Стародворье</v>
          </cell>
          <cell r="H453">
            <v>40</v>
          </cell>
        </row>
        <row r="454">
          <cell r="A454" t="str">
            <v>Сервелат Кремлевский в/к 700гр (Стародворье) 40 суток, кг</v>
          </cell>
          <cell r="B454" t="str">
            <v>SU001822</v>
          </cell>
          <cell r="C454" t="str">
            <v>P003013</v>
          </cell>
          <cell r="D454">
            <v>4301031153</v>
          </cell>
          <cell r="E454">
            <v>4607091387230</v>
          </cell>
          <cell r="F454" t="str">
            <v>В/к колбасы Кремлевский Бордо Весовые Фиброуз в/у Стародворье</v>
          </cell>
          <cell r="H454">
            <v>40</v>
          </cell>
        </row>
        <row r="455">
          <cell r="A455" t="str">
            <v>Колбаса Сервелат Кремлевский, ВЕС. ПОКОМ</v>
          </cell>
          <cell r="B455" t="str">
            <v>SU001822</v>
          </cell>
          <cell r="C455" t="str">
            <v>P003013</v>
          </cell>
          <cell r="D455">
            <v>4301031153</v>
          </cell>
          <cell r="E455">
            <v>4607091387230</v>
          </cell>
          <cell r="F455" t="str">
            <v>В/к колбасы Кремлевский Бордо Весовые Фиброуз в/у Стародворье</v>
          </cell>
          <cell r="H455">
            <v>40</v>
          </cell>
        </row>
        <row r="456">
          <cell r="A456" t="str">
            <v>Колбаса Сервелат Кремлевский, ВЕС. ПОКОМ, кг</v>
          </cell>
          <cell r="B456" t="str">
            <v>SU001822</v>
          </cell>
          <cell r="C456" t="str">
            <v>P003013</v>
          </cell>
          <cell r="D456">
            <v>4301031153</v>
          </cell>
          <cell r="E456">
            <v>4607091387230</v>
          </cell>
          <cell r="F456" t="str">
            <v>В/к колбасы Кремлевский Бордо Весовые Фиброуз в/у Стародворье</v>
          </cell>
          <cell r="H456">
            <v>40</v>
          </cell>
        </row>
        <row r="457">
          <cell r="A457" t="str">
            <v>244  Колбаса Сервелат Кремлевский, ВЕС. ПОКОМ</v>
          </cell>
          <cell r="B457" t="str">
            <v>SU001822</v>
          </cell>
          <cell r="C457" t="str">
            <v>P003013</v>
          </cell>
          <cell r="D457">
            <v>4301031153</v>
          </cell>
          <cell r="E457">
            <v>4607091387230</v>
          </cell>
          <cell r="F457" t="str">
            <v>В/к колбасы Кремлевский Бордо Весовые Фиброуз в/у Стародворье</v>
          </cell>
          <cell r="H457">
            <v>40</v>
          </cell>
        </row>
        <row r="458">
          <cell r="A458" t="str">
            <v>Колбаса Сервелат Кремлевский,  0.35 кг, ПОКОМ</v>
          </cell>
          <cell r="B458" t="str">
            <v>SU002579</v>
          </cell>
          <cell r="C458" t="str">
            <v>P003012</v>
          </cell>
          <cell r="D458">
            <v>4301031152</v>
          </cell>
          <cell r="E458">
            <v>4607091387285</v>
          </cell>
          <cell r="F458" t="str">
            <v>В/к колбасы Кремлевский срез Бордо Фикс.вес 0,35 Фиброуз в/у Стародворье</v>
          </cell>
          <cell r="H458">
            <v>40</v>
          </cell>
        </row>
        <row r="459">
          <cell r="A459" t="str">
            <v>В/к колбасы Кремлевский срез Бордо Фикс.вес 0,35 Фиброуз в/у Стародворье</v>
          </cell>
          <cell r="B459" t="str">
            <v>SU002579</v>
          </cell>
          <cell r="C459" t="str">
            <v>P003012</v>
          </cell>
          <cell r="D459">
            <v>4301031152</v>
          </cell>
          <cell r="E459">
            <v>4607091387285</v>
          </cell>
          <cell r="F459" t="str">
            <v>В/к колбасы Кремлевский срез Бордо Фикс.вес 0,35 Фиброуз в/у Стародворье</v>
          </cell>
          <cell r="H459">
            <v>40</v>
          </cell>
        </row>
        <row r="460">
          <cell r="A46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460" t="str">
            <v>SU002579</v>
          </cell>
          <cell r="C460" t="str">
            <v>P003012</v>
          </cell>
          <cell r="D460">
            <v>4301031152</v>
          </cell>
          <cell r="E460">
            <v>4607091387285</v>
          </cell>
          <cell r="F460" t="str">
            <v>В/к колбасы Кремлевский срез Бордо Фикс.вес 0,35 Фиброуз в/у Стародворье</v>
          </cell>
          <cell r="H460">
            <v>40</v>
          </cell>
        </row>
        <row r="461">
          <cell r="A461" t="str">
            <v>Мини Сервелат Кремлевский 0,З5 Стародворские колбасы</v>
          </cell>
          <cell r="B461" t="str">
            <v>SU002579</v>
          </cell>
          <cell r="C461" t="str">
            <v>P003012</v>
          </cell>
          <cell r="D461">
            <v>4301031152</v>
          </cell>
          <cell r="E461">
            <v>4607091387285</v>
          </cell>
          <cell r="F461" t="str">
            <v>В/к колбасы Кремлевский срез Бордо Фикс.вес 0,35 Фиброуз в/у Стародворье</v>
          </cell>
          <cell r="H461">
            <v>40</v>
          </cell>
        </row>
        <row r="462">
          <cell r="A462" t="str">
            <v>Мини Сервелат Кремлевский 035 Стародворские колбасы</v>
          </cell>
          <cell r="B462" t="str">
            <v>SU002579</v>
          </cell>
          <cell r="C462" t="str">
            <v>P003012</v>
          </cell>
          <cell r="D462">
            <v>4301031152</v>
          </cell>
          <cell r="E462">
            <v>4607091387285</v>
          </cell>
          <cell r="F462" t="str">
            <v>В/к колбасы Кремлевский срез Бордо Фикс.вес 0,35 Фиброуз в/у Стародворье</v>
          </cell>
          <cell r="H462">
            <v>40</v>
          </cell>
        </row>
        <row r="463">
          <cell r="A463" t="str">
            <v>Мини Сервелат Кремлевский 0,35 Стародворские колбасы</v>
          </cell>
          <cell r="B463" t="str">
            <v>SU002579</v>
          </cell>
          <cell r="C463" t="str">
            <v>P003012</v>
          </cell>
          <cell r="D463">
            <v>4301031152</v>
          </cell>
          <cell r="E463">
            <v>4607091387285</v>
          </cell>
          <cell r="F463" t="str">
            <v>В/к колбасы Кремлевский срез Бордо Фикс.вес 0,35 Фиброуз в/у Стародворье</v>
          </cell>
          <cell r="H463">
            <v>40</v>
          </cell>
        </row>
        <row r="464">
          <cell r="A464" t="str">
            <v>Сервелат Кремлевский в/к 350гр (Стародворье) 40 суток, кг Срез</v>
          </cell>
          <cell r="B464" t="str">
            <v>SU002579</v>
          </cell>
          <cell r="C464" t="str">
            <v>P003012</v>
          </cell>
          <cell r="D464">
            <v>4301031152</v>
          </cell>
          <cell r="E464">
            <v>4607091387285</v>
          </cell>
          <cell r="F464" t="str">
            <v>В/к колбасы Кремлевский срез Бордо Фикс.вес 0,35 Фиброуз в/у Стародворье</v>
          </cell>
          <cell r="H464">
            <v>40</v>
          </cell>
        </row>
        <row r="465">
          <cell r="A465" t="str">
            <v>Колбаса Сервелат Кремлевский,  0.35 кг, ПОКОМ, шт</v>
          </cell>
          <cell r="B465" t="str">
            <v>SU002579</v>
          </cell>
          <cell r="C465" t="str">
            <v>P003012</v>
          </cell>
          <cell r="D465">
            <v>4301031152</v>
          </cell>
          <cell r="E465">
            <v>4607091387285</v>
          </cell>
          <cell r="F465" t="str">
            <v>В/к колбасы Кремлевский срез Бордо Фикс.вес 0,35 Фиброуз в/у Стародворье</v>
          </cell>
          <cell r="H465">
            <v>40</v>
          </cell>
        </row>
        <row r="466">
          <cell r="A466" t="str">
            <v>079  Колбаса Сервелат Кремлевский,  0.35 кг, ПОКОМ</v>
          </cell>
          <cell r="B466" t="str">
            <v>SU002579</v>
          </cell>
          <cell r="C466" t="str">
            <v>P003012</v>
          </cell>
          <cell r="D466">
            <v>4301031152</v>
          </cell>
          <cell r="E466">
            <v>4607091387285</v>
          </cell>
          <cell r="F466" t="str">
            <v>В/к колбасы Кремлевский срез Бордо Фикс.вес 0,35 Фиброуз в/у Стародворье</v>
          </cell>
          <cell r="H466">
            <v>40</v>
          </cell>
        </row>
        <row r="467">
          <cell r="B467" t="str">
            <v>SU001801</v>
          </cell>
          <cell r="C467" t="str">
            <v>P003014</v>
          </cell>
          <cell r="D467">
            <v>4301031154</v>
          </cell>
          <cell r="E467">
            <v>4607091387292</v>
          </cell>
          <cell r="F467" t="str">
            <v>В/к колбасы Сервелатная По-стародворски Фирменная Весовые Фиброуз в/у Стародворье</v>
          </cell>
          <cell r="H467">
            <v>45</v>
          </cell>
        </row>
        <row r="468">
          <cell r="A468" t="str">
            <v>Вареные колбасы Докторская традиционная Бордо Фикс.вес 0,5 П/а Стародворье</v>
          </cell>
          <cell r="B468" t="str">
            <v>SU001805</v>
          </cell>
          <cell r="C468" t="str">
            <v>P001805</v>
          </cell>
          <cell r="D468">
            <v>4301011329</v>
          </cell>
          <cell r="E468">
            <v>4607091387308</v>
          </cell>
          <cell r="F468" t="str">
            <v>Вареные колбасы Докторская традиционная Бордо Фикс.вес 0,5 П/а Стародворье</v>
          </cell>
          <cell r="H468">
            <v>55</v>
          </cell>
        </row>
        <row r="469">
          <cell r="A469" t="str">
            <v>Колбаса варено-копченая Сервелатная по-стародворски ТМ Стародворье ТС Фирменная фиброуз в/у ф/в 0,7 кг СК</v>
          </cell>
          <cell r="B469" t="str">
            <v>SU000231</v>
          </cell>
          <cell r="C469" t="str">
            <v>P003015</v>
          </cell>
          <cell r="D469">
            <v>4301031155</v>
          </cell>
          <cell r="E469">
            <v>4607091387315</v>
          </cell>
          <cell r="F469" t="str">
            <v>В/к колбасы Сервелатная По-стародворски Фирменная Фикс.вес 0,7 Фиброуз в/у Стародворье</v>
          </cell>
          <cell r="H469">
            <v>45</v>
          </cell>
        </row>
        <row r="470">
          <cell r="A470" t="str">
            <v>Колбаса Молочная стародворская ТМ Стародворье в оболочке амифлекс (бордо)</v>
          </cell>
          <cell r="B470" t="str">
            <v>SU001780</v>
          </cell>
          <cell r="C470" t="str">
            <v>P001780</v>
          </cell>
          <cell r="D470">
            <v>4301010928</v>
          </cell>
          <cell r="E470">
            <v>4607091387322</v>
          </cell>
          <cell r="F470" t="str">
            <v>Вареные колбасы Молочная Стародворская Бордо Весовые П/а Стародворье</v>
          </cell>
          <cell r="H470">
            <v>55</v>
          </cell>
        </row>
        <row r="471">
          <cell r="A471" t="str">
            <v>Колбаса Молочная стародворская, амифлекс, ВЕС, ТМ Стародворье</v>
          </cell>
          <cell r="B471" t="str">
            <v>SU001780</v>
          </cell>
          <cell r="C471" t="str">
            <v>P001780</v>
          </cell>
          <cell r="D471">
            <v>4301010928</v>
          </cell>
          <cell r="E471">
            <v>4607091387322</v>
          </cell>
          <cell r="F471" t="str">
            <v>Вареные колбасы Молочная Стародворская Бордо Весовые П/а Стародворье</v>
          </cell>
          <cell r="H471">
            <v>55</v>
          </cell>
        </row>
        <row r="472">
          <cell r="A472" t="str">
            <v xml:space="preserve"> 264  Колбаса Молочная стародворская, амифлекс, ВЕС, ТМ Стародворье  ПОКОМ</v>
          </cell>
          <cell r="B472" t="str">
            <v>SU001780</v>
          </cell>
          <cell r="C472" t="str">
            <v>P001780</v>
          </cell>
          <cell r="D472">
            <v>4301010928</v>
          </cell>
          <cell r="E472">
            <v>4607091387322</v>
          </cell>
          <cell r="F472" t="str">
            <v>Вареные колбасы Молочная Стародворская Бордо Весовые П/а Стародворье</v>
          </cell>
          <cell r="H472">
            <v>55</v>
          </cell>
        </row>
        <row r="473">
          <cell r="A473" t="str">
            <v>Вареные колбасы Молочная Бордо Весовые П/а Стародворье</v>
          </cell>
          <cell r="B473" t="str">
            <v>SU001780</v>
          </cell>
          <cell r="C473" t="str">
            <v>P001780</v>
          </cell>
          <cell r="D473">
            <v>4301010928</v>
          </cell>
          <cell r="E473">
            <v>4607091387322</v>
          </cell>
          <cell r="F473" t="str">
            <v>Вареные колбасы Молочная Стародворская Бордо Весовые П/а Стародворье</v>
          </cell>
          <cell r="H473">
            <v>55</v>
          </cell>
        </row>
        <row r="474">
          <cell r="A474" t="str">
            <v>Вареные колбасы Молочная Стародворская Бордо Весовые П/а Стародворье</v>
          </cell>
          <cell r="B474" t="str">
            <v>SU001780</v>
          </cell>
          <cell r="C474" t="str">
            <v>P001780</v>
          </cell>
          <cell r="D474">
            <v>4301010928</v>
          </cell>
          <cell r="E474">
            <v>4607091387322</v>
          </cell>
          <cell r="F474" t="str">
            <v>Вареные колбасы Молочная Стародворская Бордо Весовые П/а Стародворье</v>
          </cell>
          <cell r="H474">
            <v>55</v>
          </cell>
        </row>
        <row r="475">
          <cell r="A475" t="str">
            <v>Молочная Бордо вар п/а Стародвор. колбасы</v>
          </cell>
          <cell r="B475" t="str">
            <v>SU001780</v>
          </cell>
          <cell r="C475" t="str">
            <v>P001780</v>
          </cell>
          <cell r="D475">
            <v>4301010928</v>
          </cell>
          <cell r="E475">
            <v>4607091387322</v>
          </cell>
          <cell r="F475" t="str">
            <v>Вареные колбасы Молочная Стародворская Бордо Весовые П/а Стародворье</v>
          </cell>
          <cell r="H475">
            <v>55</v>
          </cell>
        </row>
        <row r="476">
          <cell r="A476" t="str">
            <v>Молочная Бордо вар п/а Стародвор. Колбасы</v>
          </cell>
          <cell r="B476" t="str">
            <v>SU001780</v>
          </cell>
          <cell r="C476" t="str">
            <v>P001780</v>
          </cell>
          <cell r="D476">
            <v>4301010928</v>
          </cell>
          <cell r="E476">
            <v>4607091387322</v>
          </cell>
          <cell r="F476" t="str">
            <v>Вареные колбасы Молочная Стародворская Бордо Весовые П/а Стародворье</v>
          </cell>
          <cell r="H476">
            <v>55</v>
          </cell>
        </row>
        <row r="477">
          <cell r="A477" t="str">
            <v>Молочная 1с ЗАО Стародворские колбасы</v>
          </cell>
          <cell r="B477" t="str">
            <v>SU001780</v>
          </cell>
          <cell r="C477" t="str">
            <v>P001780</v>
          </cell>
          <cell r="D477">
            <v>4301010928</v>
          </cell>
          <cell r="E477">
            <v>4607091387322</v>
          </cell>
          <cell r="F477" t="str">
            <v>Вареные колбасы Молочная Стародворская Бордо Весовые П/а Стародворье</v>
          </cell>
          <cell r="H477">
            <v>55</v>
          </cell>
        </row>
        <row r="478">
          <cell r="A478" t="str">
            <v>Молочная 1с ЗЛО Стародворские колбасы</v>
          </cell>
          <cell r="B478" t="str">
            <v>SU001780</v>
          </cell>
          <cell r="C478" t="str">
            <v>P001780</v>
          </cell>
          <cell r="D478">
            <v>4301010928</v>
          </cell>
          <cell r="E478">
            <v>4607091387322</v>
          </cell>
          <cell r="F478" t="str">
            <v>Вареные колбасы Молочная Стародворская Бордо Весовые П/а Стародворье</v>
          </cell>
          <cell r="H478">
            <v>55</v>
          </cell>
        </row>
        <row r="479">
          <cell r="A479" t="str">
            <v>Молочная 1 с ЗЛО Стародворские колбасы</v>
          </cell>
          <cell r="B479" t="str">
            <v>SU001780</v>
          </cell>
          <cell r="C479" t="str">
            <v>P001780</v>
          </cell>
          <cell r="D479">
            <v>4301010928</v>
          </cell>
          <cell r="E479">
            <v>4607091387322</v>
          </cell>
          <cell r="F479" t="str">
            <v>Вареные колбасы Молочная Стародворская Бордо Весовые П/а Стародворье</v>
          </cell>
          <cell r="H479">
            <v>55</v>
          </cell>
        </row>
        <row r="480">
          <cell r="A480" t="str">
            <v>Молочная 1 с ЗАО Стародворские колбасы</v>
          </cell>
          <cell r="B480" t="str">
            <v>SU001780</v>
          </cell>
          <cell r="C480" t="str">
            <v>P001780</v>
          </cell>
          <cell r="D480">
            <v>4301010928</v>
          </cell>
          <cell r="E480">
            <v>4607091387322</v>
          </cell>
          <cell r="F480" t="str">
            <v>Вареные колбасы Молочная Стародворская Бордо Весовые П/а Стародворье</v>
          </cell>
          <cell r="H480">
            <v>55</v>
          </cell>
        </row>
        <row r="481">
          <cell r="A481" t="str">
            <v>Молочная мини Стародворские колбасы</v>
          </cell>
          <cell r="B481" t="str">
            <v>SU001829</v>
          </cell>
          <cell r="C481" t="str">
            <v>P001829</v>
          </cell>
          <cell r="D481">
            <v>4301011049</v>
          </cell>
          <cell r="E481">
            <v>4607091387339</v>
          </cell>
          <cell r="F481" t="str">
            <v>Вареные колбасы Молочная Стародворская Бордо Фикс.вес 0,5 П/а Стародворье</v>
          </cell>
          <cell r="H481">
            <v>55</v>
          </cell>
        </row>
        <row r="482">
          <cell r="A482" t="str">
            <v>Колбаса Молочная стародворская, амифлекс, 0,5кг, ТМ Стародворье</v>
          </cell>
          <cell r="B482" t="str">
            <v>SU001829</v>
          </cell>
          <cell r="C482" t="str">
            <v>P001829</v>
          </cell>
          <cell r="D482">
            <v>4301011049</v>
          </cell>
          <cell r="E482">
            <v>4607091387339</v>
          </cell>
          <cell r="F482" t="str">
            <v>Вареные колбасы Молочная Стародворская Бордо Фикс.вес 0,5 П/а Стародворье</v>
          </cell>
          <cell r="H482">
            <v>55</v>
          </cell>
        </row>
        <row r="483">
          <cell r="A483" t="str">
            <v>358  Колбаса Молочная стародворская, амифлекс, 0,5кг, ТМ Стародворье</v>
          </cell>
          <cell r="B483" t="str">
            <v>SU001829</v>
          </cell>
          <cell r="C483" t="str">
            <v>P001829</v>
          </cell>
          <cell r="D483">
            <v>4301011049</v>
          </cell>
          <cell r="E483">
            <v>4607091387339</v>
          </cell>
          <cell r="F483" t="str">
            <v>Вареные колбасы Молочная Стародворская Бордо Фикс.вес 0,5 П/а Стародворье</v>
          </cell>
          <cell r="H483">
            <v>55</v>
          </cell>
        </row>
        <row r="484">
          <cell r="A484" t="str">
            <v>Вареные колбасы Молочная Стародворская Бордо Фикс.вес 0,5 П/а Стародворье</v>
          </cell>
          <cell r="B484" t="str">
            <v>SU001829</v>
          </cell>
          <cell r="C484" t="str">
            <v>P001829</v>
          </cell>
          <cell r="D484">
            <v>4301011049</v>
          </cell>
          <cell r="E484">
            <v>4607091387339</v>
          </cell>
          <cell r="F484" t="str">
            <v>Вареные колбасы Молочная Стародворская Бордо Фикс.вес 0,5 П/а Стародворье</v>
          </cell>
          <cell r="H484">
            <v>55</v>
          </cell>
        </row>
        <row r="485">
          <cell r="A485" t="str">
            <v>082  Колбаса Стародворская, 0,4кг, ТС Старый двор  ПОКОМ</v>
          </cell>
          <cell r="B485" t="str">
            <v>SU000078</v>
          </cell>
          <cell r="C485" t="str">
            <v>P001806</v>
          </cell>
          <cell r="D485">
            <v>4301010944</v>
          </cell>
          <cell r="E485">
            <v>4607091387346</v>
          </cell>
          <cell r="F485" t="str">
            <v>Вареные колбасы Стародворская Бордо Фикс.вес 0,4 П/а Стародворье</v>
          </cell>
          <cell r="H485">
            <v>55</v>
          </cell>
        </row>
        <row r="486">
          <cell r="A486" t="str">
            <v xml:space="preserve"> 082  Колбаса Стародворская, 0,4кг,ПОКОМ</v>
          </cell>
          <cell r="B486" t="str">
            <v>SU000078</v>
          </cell>
          <cell r="C486" t="str">
            <v>P001806</v>
          </cell>
          <cell r="D486">
            <v>4301010944</v>
          </cell>
          <cell r="E486">
            <v>4607091387346</v>
          </cell>
          <cell r="F486" t="str">
            <v>Вареные колбасы Стародворская Бордо Фикс.вес 0,4 П/а Стародворье</v>
          </cell>
          <cell r="H486">
            <v>55</v>
          </cell>
        </row>
        <row r="487">
          <cell r="A487" t="str">
            <v>Стародворекая вар. ЗАО Стародворские колбасы</v>
          </cell>
          <cell r="B487" t="str">
            <v>SU000043</v>
          </cell>
          <cell r="C487" t="str">
            <v>P001807</v>
          </cell>
          <cell r="D487">
            <v>4301010945</v>
          </cell>
          <cell r="E487">
            <v>4607091387353</v>
          </cell>
          <cell r="F487" t="str">
            <v>Вареные колбасы Стародворская Бордо Весовые П/а Стародворье</v>
          </cell>
          <cell r="H487">
            <v>55</v>
          </cell>
        </row>
        <row r="488">
          <cell r="A488" t="str">
            <v>Стародворская вар. ЗАО Стародворские колбасы</v>
          </cell>
          <cell r="B488" t="str">
            <v>SU000043</v>
          </cell>
          <cell r="C488" t="str">
            <v>P001807</v>
          </cell>
          <cell r="D488">
            <v>4301010945</v>
          </cell>
          <cell r="E488">
            <v>4607091387353</v>
          </cell>
          <cell r="F488" t="str">
            <v>Вареные колбасы Стародворская Бордо Весовые П/а Стародворье</v>
          </cell>
          <cell r="H488">
            <v>55</v>
          </cell>
        </row>
        <row r="489">
          <cell r="A489" t="str">
            <v>Стародворская вар. ЗЛО Стародворские колбасы</v>
          </cell>
          <cell r="B489" t="str">
            <v>SU000043</v>
          </cell>
          <cell r="C489" t="str">
            <v>P001807</v>
          </cell>
          <cell r="D489">
            <v>4301010945</v>
          </cell>
          <cell r="E489">
            <v>4607091387353</v>
          </cell>
          <cell r="F489" t="str">
            <v>Вареные колбасы Стародворская Бордо Весовые П/а Стародворье</v>
          </cell>
          <cell r="H489">
            <v>55</v>
          </cell>
        </row>
        <row r="490">
          <cell r="A490" t="str">
            <v>Колбаса Стародворская, ПОКОМ</v>
          </cell>
          <cell r="B490" t="str">
            <v>SU000043</v>
          </cell>
          <cell r="C490" t="str">
            <v>P001807</v>
          </cell>
          <cell r="D490">
            <v>4301010945</v>
          </cell>
          <cell r="E490">
            <v>4607091387353</v>
          </cell>
          <cell r="F490" t="str">
            <v>Вареные колбасы Стародворская Бордо Весовые П/а Стародворье</v>
          </cell>
          <cell r="H490">
            <v>55</v>
          </cell>
        </row>
        <row r="491">
          <cell r="A491" t="str">
            <v xml:space="preserve"> 246  Колбаса Стародворская,ТС Старый двор  ПОКОМ</v>
          </cell>
          <cell r="B491" t="str">
            <v>SU000043</v>
          </cell>
          <cell r="C491" t="str">
            <v>P001807</v>
          </cell>
          <cell r="D491">
            <v>4301010945</v>
          </cell>
          <cell r="E491">
            <v>4607091387353</v>
          </cell>
          <cell r="F491" t="str">
            <v>Вареные колбасы Стародворская Бордо Весовые П/а Стародворье</v>
          </cell>
          <cell r="H491">
            <v>55</v>
          </cell>
        </row>
        <row r="492">
          <cell r="A492" t="str">
            <v>Вареные колбасы Русская Стародворская Бордо Весовые П/а Стародворье</v>
          </cell>
          <cell r="B492" t="str">
            <v>SU001778</v>
          </cell>
          <cell r="C492" t="str">
            <v>P001778</v>
          </cell>
          <cell r="D492">
            <v>4301011311</v>
          </cell>
          <cell r="E492">
            <v>4607091387377</v>
          </cell>
          <cell r="F492" t="str">
            <v>Вареные колбасы Русская Стародворская Бордо Весовые П/а Стародворье</v>
          </cell>
          <cell r="H492">
            <v>55</v>
          </cell>
        </row>
        <row r="493">
          <cell r="A493" t="str">
            <v>Русская ЗАО Стародворские колбасы</v>
          </cell>
          <cell r="B493" t="str">
            <v>SU001778</v>
          </cell>
          <cell r="C493" t="str">
            <v>P001778</v>
          </cell>
          <cell r="D493">
            <v>4301011311</v>
          </cell>
          <cell r="E493">
            <v>4607091387377</v>
          </cell>
          <cell r="F493" t="str">
            <v>Вареные колбасы Русская Стародворская Бордо Весовые П/а Стародворье</v>
          </cell>
          <cell r="H493">
            <v>55</v>
          </cell>
        </row>
        <row r="494">
          <cell r="A494" t="str">
            <v>Русская ЗЛО Стародворские колбасы</v>
          </cell>
          <cell r="B494" t="str">
            <v>SU001778</v>
          </cell>
          <cell r="C494" t="str">
            <v>P001778</v>
          </cell>
          <cell r="D494">
            <v>4301011311</v>
          </cell>
          <cell r="E494">
            <v>4607091387377</v>
          </cell>
          <cell r="F494" t="str">
            <v>Вареные колбасы Русская Стародворская Бордо Весовые П/а Стародворье</v>
          </cell>
          <cell r="H494">
            <v>55</v>
          </cell>
        </row>
        <row r="495">
          <cell r="A495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95" t="str">
            <v>SU001778</v>
          </cell>
          <cell r="C495" t="str">
            <v>P001778</v>
          </cell>
          <cell r="D495">
            <v>4301011311</v>
          </cell>
          <cell r="E495">
            <v>4607091387377</v>
          </cell>
          <cell r="F495" t="str">
            <v>Вареные колбасы Русская Стародворская Бордо Весовые П/а Стародворье</v>
          </cell>
          <cell r="H495">
            <v>55</v>
          </cell>
        </row>
        <row r="496">
          <cell r="A496" t="str">
            <v>Русская Бордо вар п/а Стародв колбасы</v>
          </cell>
          <cell r="B496" t="str">
            <v>SU001778</v>
          </cell>
          <cell r="C496" t="str">
            <v>P001778</v>
          </cell>
          <cell r="D496">
            <v>4301011311</v>
          </cell>
          <cell r="E496">
            <v>4607091387377</v>
          </cell>
          <cell r="F496" t="str">
            <v>Вареные колбасы Русская Стародворская Бордо Весовые П/а Стародворье</v>
          </cell>
          <cell r="H496">
            <v>55</v>
          </cell>
        </row>
        <row r="497">
          <cell r="A497" t="str">
            <v>369  Колбаса Русская стародворская, амифлекс ВЕС, ТМ Стародворье  ПОКОМ</v>
          </cell>
          <cell r="B497" t="str">
            <v>SU001778</v>
          </cell>
          <cell r="C497" t="str">
            <v>P001778</v>
          </cell>
          <cell r="D497">
            <v>4301011311</v>
          </cell>
          <cell r="E497">
            <v>4607091387377</v>
          </cell>
          <cell r="F497" t="str">
            <v>Вареные колбасы Русская Стародворская Бордо Весовые П/а Стародворье</v>
          </cell>
          <cell r="H497">
            <v>55</v>
          </cell>
        </row>
        <row r="498">
          <cell r="A498" t="str">
            <v>Колбаса Русская стародворская, ВЕС.  ПОКОМ, кг</v>
          </cell>
          <cell r="B498" t="str">
            <v>SU001778</v>
          </cell>
          <cell r="C498" t="str">
            <v>P001778</v>
          </cell>
          <cell r="D498">
            <v>4301011311</v>
          </cell>
          <cell r="E498">
            <v>4607091387377</v>
          </cell>
          <cell r="F498" t="str">
            <v>Вареные колбасы Русская Стародворская Бордо Весовые П/а Стародворье</v>
          </cell>
          <cell r="H498">
            <v>55</v>
          </cell>
        </row>
        <row r="499">
          <cell r="A499" t="str">
            <v>Колбаса Докторская по-стародворски, фирменная амифлекс, ВЕС,   ПОКОМ</v>
          </cell>
          <cell r="B499" t="str">
            <v>SU001793</v>
          </cell>
          <cell r="C499" t="str">
            <v>P001793</v>
          </cell>
          <cell r="D499">
            <v>4301011315</v>
          </cell>
          <cell r="E499">
            <v>4607091387421</v>
          </cell>
          <cell r="F499" t="str">
            <v>Вареные колбасы Докторская По-стародворски Фирменная Весовые П/а Стародворье</v>
          </cell>
          <cell r="H499">
            <v>55</v>
          </cell>
        </row>
        <row r="500">
          <cell r="A500" t="str">
            <v>Колбаса вареная Докторская по-стародворски ТМ Стародворье ТС Фирменная амифлекс вес</v>
          </cell>
          <cell r="B500" t="str">
            <v>SU001793</v>
          </cell>
          <cell r="C500" t="str">
            <v>P001793</v>
          </cell>
          <cell r="D500">
            <v>4301011315</v>
          </cell>
          <cell r="E500">
            <v>4607091387421</v>
          </cell>
          <cell r="F500" t="str">
            <v>Вареные колбасы Докторская По-стародворски Фирменная Весовые П/а Стародворье</v>
          </cell>
          <cell r="H500">
            <v>55</v>
          </cell>
        </row>
        <row r="501">
          <cell r="A501" t="str">
            <v>Вареные колбасы Докторская По-стародворски Фирменная Весовые П/а Стародворье</v>
          </cell>
          <cell r="B501" t="str">
            <v>SU001793</v>
          </cell>
          <cell r="C501" t="str">
            <v>P001793</v>
          </cell>
          <cell r="D501">
            <v>4301011315</v>
          </cell>
          <cell r="E501">
            <v>4607091387421</v>
          </cell>
          <cell r="F501" t="str">
            <v>Вареные колбасы Докторская По-стародворски Фирменная Весовые П/а Стародворье</v>
          </cell>
          <cell r="H501">
            <v>55</v>
          </cell>
        </row>
        <row r="502">
          <cell r="A502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502" t="str">
            <v>SU001793</v>
          </cell>
          <cell r="C502" t="str">
            <v>P001793</v>
          </cell>
          <cell r="D502">
            <v>4301011315</v>
          </cell>
          <cell r="E502">
            <v>4607091387421</v>
          </cell>
          <cell r="F502" t="str">
            <v>Вареные колбасы Докторская По-стародворски Фирменная Весовые П/а Стародворье</v>
          </cell>
          <cell r="H502">
            <v>55</v>
          </cell>
        </row>
        <row r="503">
          <cell r="A503" t="str">
            <v>Докторская "Фирменная" вар ЗАО Стародворские колбасы</v>
          </cell>
          <cell r="B503" t="str">
            <v>SU001793</v>
          </cell>
          <cell r="C503" t="str">
            <v>P001793</v>
          </cell>
          <cell r="D503">
            <v>4301011315</v>
          </cell>
          <cell r="E503">
            <v>4607091387421</v>
          </cell>
          <cell r="F503" t="str">
            <v>Вареные колбасы Докторская По-стародворски Фирменная Весовые П/а Стародворье</v>
          </cell>
          <cell r="H503">
            <v>55</v>
          </cell>
        </row>
        <row r="504">
          <cell r="A504" t="str">
            <v>докторская "Фирменная" вар ЗАО Стародворские колбасы</v>
          </cell>
          <cell r="B504" t="str">
            <v>SU001793</v>
          </cell>
          <cell r="C504" t="str">
            <v>P001793</v>
          </cell>
          <cell r="D504">
            <v>4301011315</v>
          </cell>
          <cell r="E504">
            <v>4607091387421</v>
          </cell>
          <cell r="F504" t="str">
            <v>Вареные колбасы Докторская По-стародворски Фирменная Весовые П/а Стародворье</v>
          </cell>
          <cell r="H504">
            <v>55</v>
          </cell>
        </row>
        <row r="505">
          <cell r="A505" t="str">
            <v>Докторская "Фирменная" нар ЗАИ Стародворские колбасы</v>
          </cell>
          <cell r="B505" t="str">
            <v>SU001793</v>
          </cell>
          <cell r="C505" t="str">
            <v>P001793</v>
          </cell>
          <cell r="D505">
            <v>4301011315</v>
          </cell>
          <cell r="E505">
            <v>4607091387421</v>
          </cell>
          <cell r="F505" t="str">
            <v>Вареные колбасы Докторская По-стародворски Фирменная Весовые П/а Стародворье</v>
          </cell>
          <cell r="H505">
            <v>55</v>
          </cell>
        </row>
        <row r="506">
          <cell r="A506" t="str">
            <v>Докторская "Фирменная" нар ЗАО Стародворские колбасы</v>
          </cell>
          <cell r="B506" t="str">
            <v>SU001793</v>
          </cell>
          <cell r="C506" t="str">
            <v>P001793</v>
          </cell>
          <cell r="D506">
            <v>4301011315</v>
          </cell>
          <cell r="E506">
            <v>4607091387421</v>
          </cell>
          <cell r="F506" t="str">
            <v>Вареные колбасы Докторская По-стародворски Фирменная Весовые П/а Стародворье</v>
          </cell>
          <cell r="H506">
            <v>55</v>
          </cell>
        </row>
        <row r="507">
          <cell r="A507" t="str">
            <v>Докторская "Фирменная" вар ЗЛО Стародворские колбасы</v>
          </cell>
          <cell r="B507" t="str">
            <v>SU001793</v>
          </cell>
          <cell r="C507" t="str">
            <v>P001793</v>
          </cell>
          <cell r="D507">
            <v>4301011315</v>
          </cell>
          <cell r="E507">
            <v>4607091387421</v>
          </cell>
          <cell r="F507" t="str">
            <v>Вареные колбасы Докторская По-стародворски Фирменная Весовые П/а Стародворье</v>
          </cell>
          <cell r="H507">
            <v>55</v>
          </cell>
        </row>
        <row r="508">
          <cell r="A508" t="str">
            <v>Докторская по-Стародворски вар Фирменная Стародвор. колбасы</v>
          </cell>
          <cell r="B508" t="str">
            <v>SU001793</v>
          </cell>
          <cell r="C508" t="str">
            <v>P001793</v>
          </cell>
          <cell r="D508">
            <v>4301011315</v>
          </cell>
          <cell r="E508">
            <v>4607091387421</v>
          </cell>
          <cell r="F508" t="str">
            <v>Вареные колбасы Докторская По-стародворски Фирменная Весовые П/а Стародворье</v>
          </cell>
          <cell r="H508">
            <v>55</v>
          </cell>
        </row>
        <row r="509">
          <cell r="A509" t="str">
            <v>206  ВСД  Колбаса Докторская по-стародворски, Фирм. амифлекс, ВЕС, ТМ Стародворье  ПОКОМ</v>
          </cell>
          <cell r="B509" t="str">
            <v>SU001793</v>
          </cell>
          <cell r="C509" t="str">
            <v>P001793</v>
          </cell>
          <cell r="D509">
            <v>4301011315</v>
          </cell>
          <cell r="E509">
            <v>4607091387421</v>
          </cell>
          <cell r="F509" t="str">
            <v>Вареные колбасы Докторская По-стародворски Фирменная Весовые П/а Стародворье</v>
          </cell>
          <cell r="H509">
            <v>55</v>
          </cell>
        </row>
        <row r="510">
          <cell r="A510" t="str">
            <v>220  Колбаса Докторская по-стародворски, амифлекс, ВЕС,   ПОКОМ</v>
          </cell>
          <cell r="B510" t="str">
            <v>SU001793</v>
          </cell>
          <cell r="C510" t="str">
            <v>P001793</v>
          </cell>
          <cell r="D510">
            <v>4301011315</v>
          </cell>
          <cell r="E510">
            <v>4607091387421</v>
          </cell>
          <cell r="F510" t="str">
            <v>Вареные колбасы Докторская По-стародворски Фирменная Весовые П/а Стародворье</v>
          </cell>
          <cell r="H510">
            <v>55</v>
          </cell>
        </row>
        <row r="511">
          <cell r="A511" t="str">
            <v>220  Колбаса Докторская по-стародворски, амифлекс, ВЕС,   ПОКОМ, кг</v>
          </cell>
          <cell r="B511" t="str">
            <v>SU001793</v>
          </cell>
          <cell r="C511" t="str">
            <v>P001793</v>
          </cell>
          <cell r="D511">
            <v>4301011315</v>
          </cell>
          <cell r="E511">
            <v>4607091387421</v>
          </cell>
          <cell r="F511" t="str">
            <v>Вареные колбасы Докторская По-стародворски Фирменная Весовые П/а Стародворье</v>
          </cell>
          <cell r="H511">
            <v>55</v>
          </cell>
        </row>
        <row r="512">
          <cell r="A512" t="str">
            <v>059  Колбаса Докторская по-стародворски  0.5 кг, ПОКОМ.</v>
          </cell>
          <cell r="B512" t="str">
            <v>SU001794</v>
          </cell>
          <cell r="C512" t="str">
            <v>P001794</v>
          </cell>
          <cell r="D512">
            <v>4301011316</v>
          </cell>
          <cell r="E512">
            <v>4607091387438</v>
          </cell>
          <cell r="F512" t="str">
            <v>Вареные колбасы Докторская По-стародворски Фирменная Фикс.вес 0,5 П/а Стародворье</v>
          </cell>
          <cell r="H512">
            <v>55</v>
          </cell>
        </row>
        <row r="513">
          <cell r="A513" t="str">
            <v>059  Колбаса Докторская по-стародворски  0.5 кг, ПОКОМ, шт</v>
          </cell>
          <cell r="B513" t="str">
            <v>SU001794</v>
          </cell>
          <cell r="C513" t="str">
            <v>P001794</v>
          </cell>
          <cell r="D513">
            <v>4301011316</v>
          </cell>
          <cell r="E513">
            <v>4607091387438</v>
          </cell>
          <cell r="F513" t="str">
            <v>Вареные колбасы Докторская По-стародворски Фирменная Фикс.вес 0,5 П/а Стародворье</v>
          </cell>
          <cell r="H513">
            <v>55</v>
          </cell>
        </row>
        <row r="514">
          <cell r="A514" t="str">
            <v>Колбаса Докторская по-стародворски Фирменная 0.5 кг, ПОКОМ</v>
          </cell>
          <cell r="B514" t="str">
            <v>SU001794</v>
          </cell>
          <cell r="C514" t="str">
            <v>P001794</v>
          </cell>
          <cell r="D514">
            <v>4301011316</v>
          </cell>
          <cell r="E514">
            <v>4607091387438</v>
          </cell>
          <cell r="F514" t="str">
            <v>Вареные колбасы Докторская По-стародворски Фирменная Фикс.вес 0,5 П/а Стародворье</v>
          </cell>
          <cell r="H514">
            <v>55</v>
          </cell>
        </row>
        <row r="515">
          <cell r="A515" t="str">
            <v>Колбаса 0,5 кг Стародворье Докторская по-стародворски амифлекс (Фирменная)</v>
          </cell>
          <cell r="B515" t="str">
            <v>SU001794</v>
          </cell>
          <cell r="C515" t="str">
            <v>P001794</v>
          </cell>
          <cell r="D515">
            <v>4301011316</v>
          </cell>
          <cell r="E515">
            <v>4607091387438</v>
          </cell>
          <cell r="F515" t="str">
            <v>Вареные колбасы Докторская По-стародворски Фирменная Фикс.вес 0,5 П/а Стародворье</v>
          </cell>
          <cell r="H515">
            <v>55</v>
          </cell>
        </row>
        <row r="516">
          <cell r="A516" t="str">
            <v>Вареные колбасы Докторская По-стародворски Фирменная Фикс.вес 0,5 П/а Стародворье</v>
          </cell>
          <cell r="B516" t="str">
            <v>SU001794</v>
          </cell>
          <cell r="C516" t="str">
            <v>P001794</v>
          </cell>
          <cell r="D516">
            <v>4301011316</v>
          </cell>
          <cell r="E516">
            <v>4607091387438</v>
          </cell>
          <cell r="F516" t="str">
            <v>Вареные колбасы Докторская По-стародворски Фирменная Фикс.вес 0,5 П/а Стародворье</v>
          </cell>
          <cell r="H516">
            <v>55</v>
          </cell>
        </row>
        <row r="517">
          <cell r="A517" t="str">
            <v>Докторская "Фирменная" 0,5 кг п1ам</v>
          </cell>
          <cell r="B517" t="str">
            <v>SU001794</v>
          </cell>
          <cell r="C517" t="str">
            <v>P001794</v>
          </cell>
          <cell r="D517">
            <v>4301011316</v>
          </cell>
          <cell r="E517">
            <v>4607091387438</v>
          </cell>
          <cell r="F517" t="str">
            <v>Вареные колбасы Докторская По-стародворски Фирменная Фикс.вес 0,5 П/а Стародворье</v>
          </cell>
          <cell r="H517">
            <v>55</v>
          </cell>
        </row>
        <row r="518">
          <cell r="A518" t="str">
            <v>Докторская "Фирменная" 0,5 кг п/ам</v>
          </cell>
          <cell r="B518" t="str">
            <v>SU001794</v>
          </cell>
          <cell r="C518" t="str">
            <v>P001794</v>
          </cell>
          <cell r="D518">
            <v>4301011316</v>
          </cell>
          <cell r="E518">
            <v>4607091387438</v>
          </cell>
          <cell r="F518" t="str">
            <v>Вареные колбасы Докторская По-стародворски Фирменная Фикс.вес 0,5 П/а Стародворье</v>
          </cell>
          <cell r="H518">
            <v>55</v>
          </cell>
        </row>
        <row r="519">
          <cell r="A519" t="str">
            <v>059  Колбаса Докторская по-стародворски  0.5 кг, ПОКОМ</v>
          </cell>
          <cell r="B519" t="str">
            <v>SU001794</v>
          </cell>
          <cell r="C519" t="str">
            <v>P001794</v>
          </cell>
          <cell r="D519">
            <v>4301011316</v>
          </cell>
          <cell r="E519">
            <v>4607091387438</v>
          </cell>
          <cell r="F519" t="str">
            <v>Вареные колбасы Докторская По-стародворски Фирменная Фикс.вес 0,5 П/а Стародворье</v>
          </cell>
          <cell r="H519">
            <v>55</v>
          </cell>
        </row>
        <row r="520">
          <cell r="A520" t="str">
            <v>Вареные колбасы Докторская По-стародворски Бордо Весовые б/о в/у 31 Стародворье</v>
          </cell>
          <cell r="B520" t="str">
            <v>SU000057</v>
          </cell>
          <cell r="C520" t="str">
            <v>P002047</v>
          </cell>
          <cell r="D520">
            <v>4301011346</v>
          </cell>
          <cell r="E520">
            <v>4607091387445</v>
          </cell>
          <cell r="F520" t="str">
            <v>Вареные колбасы Докторская По-стародворски Бордо Весовые б/о в/у Стародворье</v>
          </cell>
          <cell r="H520">
            <v>31</v>
          </cell>
        </row>
        <row r="521">
          <cell r="A521" t="str">
            <v>Вареные колбасы Докторская По-стародворски Бордо Весовые б/о в/у Стародворье</v>
          </cell>
          <cell r="B521" t="str">
            <v>SU000057</v>
          </cell>
          <cell r="C521" t="str">
            <v>P002047</v>
          </cell>
          <cell r="D521">
            <v>4301011346</v>
          </cell>
          <cell r="E521">
            <v>4607091387445</v>
          </cell>
          <cell r="F521" t="str">
            <v>Вареные колбасы Докторская По-стародворски Бордо Весовые б/о в/у Стародворье</v>
          </cell>
          <cell r="H521">
            <v>31</v>
          </cell>
        </row>
        <row r="522">
          <cell r="A522" t="str">
            <v>Докторская по-Стародворски в/у натурин вес 900гр (Стародвор) 30 суток, кг</v>
          </cell>
          <cell r="B522" t="str">
            <v>SU000057</v>
          </cell>
          <cell r="C522" t="str">
            <v>P002047</v>
          </cell>
          <cell r="D522">
            <v>4301011346</v>
          </cell>
          <cell r="E522">
            <v>4607091387445</v>
          </cell>
          <cell r="F522" t="str">
            <v>Вареные колбасы Докторская По-стародворски Бордо Весовые б/о в/у Стародворье</v>
          </cell>
          <cell r="H522">
            <v>31</v>
          </cell>
        </row>
        <row r="523">
          <cell r="A523" t="str">
            <v>231  Колбаса Молочная по-стародворски, ВЕС   ПОКОМ</v>
          </cell>
          <cell r="B523" t="str">
            <v>SU001799</v>
          </cell>
          <cell r="C523" t="str">
            <v>P003673</v>
          </cell>
          <cell r="D523">
            <v>4301011619</v>
          </cell>
          <cell r="E523">
            <v>4607091387452</v>
          </cell>
          <cell r="F523" t="str">
            <v>Вареные колбасы Молочная По-стародворски Фирменная Весовые П/а Стародворье</v>
          </cell>
          <cell r="H523">
            <v>55</v>
          </cell>
        </row>
        <row r="524">
          <cell r="A524" t="str">
            <v>Колбаса Молочная по-стародворски, ВЕС   ПОКОМ, кг</v>
          </cell>
          <cell r="B524" t="str">
            <v>SU001799</v>
          </cell>
          <cell r="C524" t="str">
            <v>P003673</v>
          </cell>
          <cell r="D524">
            <v>4301011619</v>
          </cell>
          <cell r="E524">
            <v>4607091387452</v>
          </cell>
          <cell r="F524" t="str">
            <v>Вареные колбасы Молочная По-стародворски Фирменная Весовые П/а Стародворье</v>
          </cell>
          <cell r="H524">
            <v>55</v>
          </cell>
        </row>
        <row r="525">
          <cell r="A525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525" t="str">
            <v>SU001799</v>
          </cell>
          <cell r="C525" t="str">
            <v>P003673</v>
          </cell>
          <cell r="D525">
            <v>4301011619</v>
          </cell>
          <cell r="E525">
            <v>4607091387452</v>
          </cell>
          <cell r="F525" t="str">
            <v>Вареные колбасы Молочная По-стародворски Фирменная Весовые П/а Стародворье</v>
          </cell>
          <cell r="H525">
            <v>55</v>
          </cell>
        </row>
        <row r="526">
          <cell r="A526" t="str">
            <v>Колбаса Молочная по-стародворски ТМ Стародворье ТС Фирменная в оболочке амифлекс</v>
          </cell>
          <cell r="B526" t="str">
            <v>SU001799</v>
          </cell>
          <cell r="C526" t="str">
            <v>P003673</v>
          </cell>
          <cell r="D526">
            <v>4301011619</v>
          </cell>
          <cell r="E526">
            <v>4607091387452</v>
          </cell>
          <cell r="F526" t="str">
            <v>Вареные колбасы Молочная По-стародворски Фирменная Весовые П/а Стародворье</v>
          </cell>
          <cell r="H526">
            <v>55</v>
          </cell>
        </row>
        <row r="527">
          <cell r="A527" t="str">
            <v>Вареные колбасы Молочная По-стародворски Фирменная Весовые П/а Стародворье</v>
          </cell>
          <cell r="B527" t="str">
            <v>SU001799</v>
          </cell>
          <cell r="C527" t="str">
            <v>P003673</v>
          </cell>
          <cell r="D527">
            <v>4301011619</v>
          </cell>
          <cell r="E527">
            <v>4607091387452</v>
          </cell>
          <cell r="F527" t="str">
            <v>Вареные колбасы Молочная По-стародворски Фирменная Весовые П/а Стародворье</v>
          </cell>
          <cell r="H527">
            <v>55</v>
          </cell>
        </row>
        <row r="528">
          <cell r="A528" t="str">
            <v>Колбаса Молочная по-стародворски, Фирменная ВЕС   ПОКОМ</v>
          </cell>
          <cell r="B528" t="str">
            <v>SU001799</v>
          </cell>
          <cell r="C528" t="str">
            <v>P003673</v>
          </cell>
          <cell r="D528">
            <v>4301011619</v>
          </cell>
          <cell r="E528">
            <v>4607091387452</v>
          </cell>
          <cell r="F528" t="str">
            <v>Вареные колбасы Молочная По-стародворски Фирменная Весовые П/а Стародворье</v>
          </cell>
          <cell r="H528">
            <v>55</v>
          </cell>
        </row>
        <row r="529">
          <cell r="A529" t="str">
            <v>Молочная "Фирменная"вар п/а Стародворские колбасы</v>
          </cell>
          <cell r="B529" t="str">
            <v>SU001799</v>
          </cell>
          <cell r="C529" t="str">
            <v>P003673</v>
          </cell>
          <cell r="D529">
            <v>4301011619</v>
          </cell>
          <cell r="E529">
            <v>4607091387452</v>
          </cell>
          <cell r="F529" t="str">
            <v>Вареные колбасы Молочная По-стародворски Фирменная Весовые П/а Стародворье</v>
          </cell>
          <cell r="H529">
            <v>55</v>
          </cell>
        </row>
        <row r="530">
          <cell r="A530" t="str">
            <v>Колбаса Молочная по-стародворски, ВЕС   ПОКОМ</v>
          </cell>
          <cell r="B530" t="str">
            <v>SU001799</v>
          </cell>
          <cell r="C530" t="str">
            <v>P003673</v>
          </cell>
          <cell r="D530">
            <v>4301011619</v>
          </cell>
          <cell r="E530">
            <v>4607091387452</v>
          </cell>
          <cell r="F530" t="str">
            <v>Вареные колбасы Молочная По-стародворски Фирменная Весовые П/а Стародворье</v>
          </cell>
          <cell r="H530">
            <v>55</v>
          </cell>
        </row>
        <row r="531">
          <cell r="A531" t="str">
            <v>Молочная Фирменная вар. 0,5кг Стародворские колбасы</v>
          </cell>
          <cell r="B531" t="str">
            <v>SU001795</v>
          </cell>
          <cell r="C531" t="str">
            <v>P001795</v>
          </cell>
          <cell r="D531">
            <v>4301011318</v>
          </cell>
          <cell r="E531">
            <v>4607091387469</v>
          </cell>
          <cell r="F531" t="str">
            <v>Вареные колбасы Молочная По-стародворски Фирменная Фикс.вес 0,5 П/а Стародворье</v>
          </cell>
          <cell r="H531">
            <v>55</v>
          </cell>
        </row>
        <row r="532">
          <cell r="A532" t="str">
            <v>065  Колбаса Молочная по-стародворски, 0,5кг,ПОКОМ</v>
          </cell>
          <cell r="B532" t="str">
            <v>SU001795</v>
          </cell>
          <cell r="C532" t="str">
            <v>P001795</v>
          </cell>
          <cell r="D532">
            <v>4301011318</v>
          </cell>
          <cell r="E532">
            <v>4607091387469</v>
          </cell>
          <cell r="F532" t="str">
            <v>Вареные колбасы Молочная По-стародворски Фирменная Фикс.вес 0,5 П/а Стародворье</v>
          </cell>
          <cell r="H532">
            <v>55</v>
          </cell>
        </row>
        <row r="533">
          <cell r="A533" t="str">
            <v>Вареные колбасы Молочная По-стародворски Фирменная Фикс.вес 0,5 П/а Стародворье</v>
          </cell>
          <cell r="B533" t="str">
            <v>SU001795</v>
          </cell>
          <cell r="C533" t="str">
            <v>P001795</v>
          </cell>
          <cell r="D533">
            <v>4301011318</v>
          </cell>
          <cell r="E533">
            <v>4607091387469</v>
          </cell>
          <cell r="F533" t="str">
            <v>Вареные колбасы Молочная По-стародворски Фирменная Фикс.вес 0,5 П/а Стародворье</v>
          </cell>
          <cell r="H533">
            <v>55</v>
          </cell>
        </row>
        <row r="534">
          <cell r="A534" t="str">
            <v>414 Вареные колбасы Молочная По-стародворски Фирменная Фикс.вес 0,5 П/а Стародворье  Поком</v>
          </cell>
          <cell r="B534" t="str">
            <v>SU001795</v>
          </cell>
          <cell r="C534" t="str">
            <v>P001795</v>
          </cell>
          <cell r="D534">
            <v>4301011318</v>
          </cell>
          <cell r="E534">
            <v>4607091387469</v>
          </cell>
          <cell r="F534" t="str">
            <v>Вареные колбасы Молочная По-стародворски Фирменная Фикс.вес 0,5 П/а Стародворье</v>
          </cell>
          <cell r="H534">
            <v>55</v>
          </cell>
        </row>
        <row r="535">
          <cell r="A535" t="str">
            <v>Колбаса Молочная по-стародворски, 0,5кг,ПОКОМ</v>
          </cell>
          <cell r="B535" t="str">
            <v>SU001795</v>
          </cell>
          <cell r="C535" t="str">
            <v>P001795</v>
          </cell>
          <cell r="D535">
            <v>4301011318</v>
          </cell>
          <cell r="E535">
            <v>4607091387469</v>
          </cell>
          <cell r="F535" t="str">
            <v>Вареные колбасы Молочная По-стародворски Фирменная Фикс.вес 0,5 П/а Стародворье</v>
          </cell>
          <cell r="H535">
            <v>55</v>
          </cell>
        </row>
        <row r="536">
          <cell r="A536" t="str">
            <v>397 Сосиски Сливочные по-стародворски Бордо Фикс.вес 0,45 П/а мгс Стародворье  Поком</v>
          </cell>
          <cell r="B536" t="str">
            <v>SU001762</v>
          </cell>
          <cell r="C536" t="str">
            <v>P002208</v>
          </cell>
          <cell r="D536">
            <v>4301051132</v>
          </cell>
          <cell r="E536">
            <v>4607091387513</v>
          </cell>
          <cell r="F536" t="str">
            <v>Сосиски Сливочные по-стародворски Бордо Фикс.вес 0,45 П/а мгс Стародворье</v>
          </cell>
          <cell r="H536">
            <v>40</v>
          </cell>
        </row>
        <row r="537">
          <cell r="A537" t="str">
            <v>104  Сосиски Молочные по-стародворски, амицел МГС 0.45кг, ТМ Стародворье    ПОКОМ</v>
          </cell>
          <cell r="B537" t="str">
            <v>SU001763</v>
          </cell>
          <cell r="C537" t="str">
            <v>P002206</v>
          </cell>
          <cell r="D537">
            <v>4301051130</v>
          </cell>
          <cell r="E537">
            <v>4607091387537</v>
          </cell>
          <cell r="F537" t="str">
            <v>Сосиски Молочные по-стародворски Бордо Фикс.вес 0,45 п/а мгс Стародворье</v>
          </cell>
          <cell r="H537">
            <v>40</v>
          </cell>
        </row>
        <row r="538">
          <cell r="A538" t="str">
            <v>Сосиски Молочные по-стародворски Бордо Фикс.вес 0,45 п/а мгс Стародворье</v>
          </cell>
          <cell r="B538" t="str">
            <v>SU001763</v>
          </cell>
          <cell r="C538" t="str">
            <v>P002206</v>
          </cell>
          <cell r="D538">
            <v>4301051130</v>
          </cell>
          <cell r="E538">
            <v>4607091387537</v>
          </cell>
          <cell r="F538" t="str">
            <v>Сосиски Молочные по-стародворски Бордо Фикс.вес 0,45 п/а мгс Стародворье</v>
          </cell>
          <cell r="H538">
            <v>40</v>
          </cell>
        </row>
        <row r="539">
          <cell r="A539" t="str">
            <v>В/к колбасы Салями Финская Вязанка Весовые Фиброуз в/у Вязанка</v>
          </cell>
          <cell r="B539" t="str">
            <v>SU000664</v>
          </cell>
          <cell r="C539" t="str">
            <v>P002177</v>
          </cell>
          <cell r="D539">
            <v>4301030961</v>
          </cell>
          <cell r="E539">
            <v>4607091387636</v>
          </cell>
          <cell r="F539" t="str">
            <v>В/к колбасы Салями Финская Вязанка Весовые Фиброуз в/у Вязанка</v>
          </cell>
          <cell r="H539">
            <v>40</v>
          </cell>
        </row>
        <row r="540">
          <cell r="A540" t="str">
            <v>011  Колбаса Салями Финская, Вязанка фиброуз в/у, ПОКОМ</v>
          </cell>
          <cell r="B540" t="str">
            <v>SU000664</v>
          </cell>
          <cell r="C540" t="str">
            <v>P002177</v>
          </cell>
          <cell r="D540">
            <v>4301030961</v>
          </cell>
          <cell r="E540">
            <v>4607091387636</v>
          </cell>
          <cell r="F540" t="str">
            <v>В/к колбасы Салями Финская Вязанка Весовые Фиброуз в/у Вязанка</v>
          </cell>
          <cell r="H540">
            <v>40</v>
          </cell>
        </row>
        <row r="541">
          <cell r="A541" t="str">
            <v>Салями Финская в/к Вязанка Стародворские колбасы</v>
          </cell>
          <cell r="B541" t="str">
            <v>SU000664</v>
          </cell>
          <cell r="C541" t="str">
            <v>P002177</v>
          </cell>
          <cell r="D541">
            <v>4301030961</v>
          </cell>
          <cell r="E541">
            <v>4607091387636</v>
          </cell>
          <cell r="F541" t="str">
            <v>В/к колбасы Салями Финская Вязанка Весовые Фиброуз в/у Вязанка</v>
          </cell>
          <cell r="H541">
            <v>40</v>
          </cell>
        </row>
        <row r="542">
          <cell r="A542" t="str">
            <v>Колбаса Салями Финская, Вязанка фиброуз в/у, ПОКОМ</v>
          </cell>
          <cell r="B542" t="str">
            <v>SU000664</v>
          </cell>
          <cell r="C542" t="str">
            <v>P002177</v>
          </cell>
          <cell r="D542">
            <v>4301030961</v>
          </cell>
          <cell r="E542">
            <v>4607091387636</v>
          </cell>
          <cell r="F542" t="str">
            <v>В/к колбасы Салями Финская Вязанка Весовые Фиброуз в/у Вязанка</v>
          </cell>
          <cell r="H542">
            <v>40</v>
          </cell>
        </row>
        <row r="543">
          <cell r="A543" t="str">
            <v>Колбаса Балыковая, Вязанка фиброуз в/у, ВЕС, ТМ Стародворские колбасы</v>
          </cell>
          <cell r="B543" t="str">
            <v>SU000064</v>
          </cell>
          <cell r="C543" t="str">
            <v>P001841</v>
          </cell>
          <cell r="D543">
            <v>4301030895</v>
          </cell>
          <cell r="E543">
            <v>4607091387667</v>
          </cell>
          <cell r="F543" t="str">
            <v>В/к колбасы Балыковая Вязанка Весовые Фиброуз в/у Вязанка</v>
          </cell>
          <cell r="H543">
            <v>40</v>
          </cell>
        </row>
        <row r="544">
          <cell r="A544" t="str">
            <v>В/к колбасы Балыковая Вязанка Весовые Фиброуз в/у Вязанка</v>
          </cell>
          <cell r="B544" t="str">
            <v>SU000064</v>
          </cell>
          <cell r="C544" t="str">
            <v>P001841</v>
          </cell>
          <cell r="D544">
            <v>4301030895</v>
          </cell>
          <cell r="E544">
            <v>4607091387667</v>
          </cell>
          <cell r="F544" t="str">
            <v>В/к колбасы Балыковая Вязанка Весовые Фиброуз в/у Вязанка</v>
          </cell>
          <cell r="H544">
            <v>40</v>
          </cell>
        </row>
        <row r="545">
          <cell r="A545" t="str">
            <v>Балыковая в/к фиброуэ в/у термо Стародворские колбасы</v>
          </cell>
          <cell r="B545" t="str">
            <v>SU000064</v>
          </cell>
          <cell r="C545" t="str">
            <v>P001841</v>
          </cell>
          <cell r="D545">
            <v>4301030895</v>
          </cell>
          <cell r="E545">
            <v>4607091387667</v>
          </cell>
          <cell r="F545" t="str">
            <v>В/к колбасы Балыковая Вязанка Весовые Фиброуз в/у Вязанка</v>
          </cell>
          <cell r="H545">
            <v>40</v>
          </cell>
        </row>
        <row r="546">
          <cell r="A546" t="str">
            <v>Балыковая в/к фиброуз и/у термо Стародворские колбасы</v>
          </cell>
          <cell r="B546" t="str">
            <v>SU000064</v>
          </cell>
          <cell r="C546" t="str">
            <v>P001841</v>
          </cell>
          <cell r="D546">
            <v>4301030895</v>
          </cell>
          <cell r="E546">
            <v>4607091387667</v>
          </cell>
          <cell r="F546" t="str">
            <v>В/к колбасы Балыковая Вязанка Весовые Фиброуз в/у Вязанка</v>
          </cell>
          <cell r="H546">
            <v>40</v>
          </cell>
        </row>
        <row r="547">
          <cell r="A547" t="str">
            <v>Боалыковая в/к фипброув в/у терм  Стародворские колбасы</v>
          </cell>
          <cell r="B547" t="str">
            <v>SU000064</v>
          </cell>
          <cell r="C547" t="str">
            <v>P001841</v>
          </cell>
          <cell r="D547">
            <v>4301030895</v>
          </cell>
          <cell r="E547">
            <v>4607091387667</v>
          </cell>
          <cell r="F547" t="str">
            <v>В/к колбасы Балыковая Вязанка Весовые Фиброуз в/у Вязанка</v>
          </cell>
          <cell r="H547">
            <v>40</v>
          </cell>
        </row>
        <row r="548">
          <cell r="A548" t="str">
            <v>Балыковая в/к фиброуз в/у термо Стародворские колбасы</v>
          </cell>
          <cell r="B548" t="str">
            <v>SU000064</v>
          </cell>
          <cell r="C548" t="str">
            <v>P001841</v>
          </cell>
          <cell r="D548">
            <v>4301030895</v>
          </cell>
          <cell r="E548">
            <v>4607091387667</v>
          </cell>
          <cell r="F548" t="str">
            <v>В/к колбасы Балыковая Вязанка Весовые Фиброуз в/у Вязанка</v>
          </cell>
          <cell r="H548">
            <v>40</v>
          </cell>
        </row>
        <row r="549">
          <cell r="A549" t="str">
            <v>Балыковая Вязанка п/к Стародворские колбасы</v>
          </cell>
          <cell r="B549" t="str">
            <v>SU000064</v>
          </cell>
          <cell r="C549" t="str">
            <v>P001841</v>
          </cell>
          <cell r="D549">
            <v>4301030895</v>
          </cell>
          <cell r="E549">
            <v>4607091387667</v>
          </cell>
          <cell r="F549" t="str">
            <v>В/к колбасы Балыковая Вязанка Весовые Фиброуз в/у Вязанка</v>
          </cell>
          <cell r="H549">
            <v>40</v>
          </cell>
        </row>
        <row r="550">
          <cell r="A550" t="str">
            <v>365 Колбаса Балыковая ТМ Стародворские колбасы ТС Вязанка в вак  ПОКОМ</v>
          </cell>
          <cell r="B550" t="str">
            <v>SU000064</v>
          </cell>
          <cell r="C550" t="str">
            <v>P001841</v>
          </cell>
          <cell r="D550">
            <v>4301030895</v>
          </cell>
          <cell r="E550">
            <v>4607091387667</v>
          </cell>
          <cell r="F550" t="str">
            <v>В/к колбасы Балыковая Вязанка Весовые Фиброуз в/у Вязанка</v>
          </cell>
          <cell r="H550">
            <v>40</v>
          </cell>
        </row>
        <row r="551">
          <cell r="A551" t="str">
            <v xml:space="preserve"> 333  Колбаса Балыковая, Вязанка фиброуз в/у, ВЕС ПОКОМ</v>
          </cell>
          <cell r="B551" t="str">
            <v>SU000064</v>
          </cell>
          <cell r="C551" t="str">
            <v>P001841</v>
          </cell>
          <cell r="D551">
            <v>4301030895</v>
          </cell>
          <cell r="E551">
            <v>4607091387667</v>
          </cell>
          <cell r="F551" t="str">
            <v>В/к колбасы Балыковая Вязанка Весовые Фиброуз в/у Вязанка</v>
          </cell>
          <cell r="H551">
            <v>40</v>
          </cell>
        </row>
        <row r="552">
          <cell r="A552" t="str">
            <v>253  Сосиски Ганноверские   ПОКОМ, кг</v>
          </cell>
          <cell r="B552" t="str">
            <v>SU001340</v>
          </cell>
          <cell r="C552" t="str">
            <v>P002209</v>
          </cell>
          <cell r="D552">
            <v>4301051100</v>
          </cell>
          <cell r="E552">
            <v>4607091387766</v>
          </cell>
          <cell r="F552" t="str">
            <v>Сосиски Ганноверские Бордо Весовые П/а мгс Баварушка</v>
          </cell>
          <cell r="H552">
            <v>40</v>
          </cell>
        </row>
        <row r="553">
          <cell r="A553" t="str">
            <v>Сосиски Ганноверские   ПОКОМ</v>
          </cell>
          <cell r="B553" t="str">
            <v>SU001340</v>
          </cell>
          <cell r="C553" t="str">
            <v>P002209</v>
          </cell>
          <cell r="D553">
            <v>4301051100</v>
          </cell>
          <cell r="E553">
            <v>4607091387766</v>
          </cell>
          <cell r="F553" t="str">
            <v>Сосиски Ганноверские Бордо Весовые П/а мгс Баварушка</v>
          </cell>
          <cell r="H553">
            <v>40</v>
          </cell>
        </row>
        <row r="554">
          <cell r="A554" t="str">
            <v>253  Сосиски Ганноверские   ПОКОМ.</v>
          </cell>
          <cell r="B554" t="str">
            <v>SU001340</v>
          </cell>
          <cell r="C554" t="str">
            <v>P002209</v>
          </cell>
          <cell r="D554">
            <v>4301051100</v>
          </cell>
          <cell r="E554">
            <v>4607091387766</v>
          </cell>
          <cell r="F554" t="str">
            <v>Сосиски Ганноверские Бордо Весовые П/а мгс Баварушка</v>
          </cell>
          <cell r="H554">
            <v>40</v>
          </cell>
        </row>
        <row r="555">
          <cell r="A555" t="str">
            <v>Сосиски Ганноверские   ПОКОМ, кг</v>
          </cell>
          <cell r="B555" t="str">
            <v>SU001340</v>
          </cell>
          <cell r="C555" t="str">
            <v>P002209</v>
          </cell>
          <cell r="D555">
            <v>4301051100</v>
          </cell>
          <cell r="E555">
            <v>4607091387766</v>
          </cell>
          <cell r="F555" t="str">
            <v>Сосиски Ганноверские Бордо Весовые П/а мгс Баварушка</v>
          </cell>
          <cell r="H555">
            <v>40</v>
          </cell>
        </row>
        <row r="556">
          <cell r="A556" t="str">
            <v>СТ Сосиски ганноверские амилюкс вес</v>
          </cell>
          <cell r="B556" t="str">
            <v>SU001340</v>
          </cell>
          <cell r="C556" t="str">
            <v>P002209</v>
          </cell>
          <cell r="D556">
            <v>4301051100</v>
          </cell>
          <cell r="E556">
            <v>4607091387766</v>
          </cell>
          <cell r="F556" t="str">
            <v>Сосиски Ганноверские Бордо Весовые П/а мгс Баварушка</v>
          </cell>
          <cell r="H556">
            <v>40</v>
          </cell>
        </row>
        <row r="557">
          <cell r="A557" t="str">
            <v>Сосиски Ганноверские по-Стародворски</v>
          </cell>
          <cell r="B557" t="str">
            <v>SU001340</v>
          </cell>
          <cell r="C557" t="str">
            <v>P002209</v>
          </cell>
          <cell r="D557">
            <v>4301051100</v>
          </cell>
          <cell r="E557">
            <v>4607091387766</v>
          </cell>
          <cell r="F557" t="str">
            <v>Сосиски Ганноверские Бордо Весовые П/а мгс Баварушка</v>
          </cell>
          <cell r="H557">
            <v>40</v>
          </cell>
        </row>
        <row r="558">
          <cell r="A558" t="str">
            <v>Сосиски Ганноверские Стародворские колбасы</v>
          </cell>
          <cell r="B558" t="str">
            <v>SU001340</v>
          </cell>
          <cell r="C558" t="str">
            <v>P002209</v>
          </cell>
          <cell r="D558">
            <v>4301051100</v>
          </cell>
          <cell r="E558">
            <v>4607091387766</v>
          </cell>
          <cell r="F558" t="str">
            <v>Сосиски Ганноверские Бордо Весовые П/а мгс Баварушка</v>
          </cell>
          <cell r="H558">
            <v>40</v>
          </cell>
        </row>
        <row r="559">
          <cell r="A559" t="str">
            <v>Сосиски Ганноверские, ТМ Стародворье</v>
          </cell>
          <cell r="B559" t="str">
            <v>SU001340</v>
          </cell>
          <cell r="C559" t="str">
            <v>P002209</v>
          </cell>
          <cell r="D559">
            <v>4301051100</v>
          </cell>
          <cell r="E559">
            <v>4607091387766</v>
          </cell>
          <cell r="F559" t="str">
            <v>Сосиски Ганноверские Бордо Весовые П/а мгс Баварушка</v>
          </cell>
          <cell r="H559">
            <v>40</v>
          </cell>
        </row>
        <row r="560">
          <cell r="A560" t="str">
            <v>Сосиски Ганноверские Бордо Весовые П/а мгс Баварушка</v>
          </cell>
          <cell r="B560" t="str">
            <v>SU001340</v>
          </cell>
          <cell r="C560" t="str">
            <v>P002209</v>
          </cell>
          <cell r="D560">
            <v>4301051100</v>
          </cell>
          <cell r="E560">
            <v>4607091387766</v>
          </cell>
          <cell r="F560" t="str">
            <v>Сосиски Ганноверские Бордо Весовые П/а мгс Баварушка</v>
          </cell>
          <cell r="H560">
            <v>40</v>
          </cell>
        </row>
        <row r="561">
          <cell r="A561" t="str">
            <v>Сосиски Ганноверские Бордо Весовые П/а Стародворье</v>
          </cell>
          <cell r="B561" t="str">
            <v>SU001340</v>
          </cell>
          <cell r="C561" t="str">
            <v>P002209</v>
          </cell>
          <cell r="D561">
            <v>4301051100</v>
          </cell>
          <cell r="E561">
            <v>4607091387766</v>
          </cell>
          <cell r="F561" t="str">
            <v>Сосиски Ганноверские Бордо Весовые П/а мгс Баварушка</v>
          </cell>
          <cell r="H561">
            <v>40</v>
          </cell>
        </row>
        <row r="562">
          <cell r="A562" t="str">
            <v>253  Сосиски Ганноверские   ПОКОМ</v>
          </cell>
          <cell r="B562" t="str">
            <v>SU001340</v>
          </cell>
          <cell r="C562" t="str">
            <v>P002209</v>
          </cell>
          <cell r="D562">
            <v>4301051100</v>
          </cell>
          <cell r="E562">
            <v>4607091387766</v>
          </cell>
          <cell r="F562" t="str">
            <v>Сосиски Ганноверские Бордо Весовые П/а мгс Баварушка</v>
          </cell>
          <cell r="H562">
            <v>40</v>
          </cell>
        </row>
        <row r="563">
          <cell r="A563" t="str">
            <v>Сосиски Баварские Бавария Весовые п/а  Стародворье</v>
          </cell>
          <cell r="B563" t="str">
            <v>SU001835</v>
          </cell>
          <cell r="C563" t="str">
            <v>P002202</v>
          </cell>
          <cell r="D563">
            <v>4301051142</v>
          </cell>
          <cell r="E563">
            <v>4607091387919</v>
          </cell>
          <cell r="F563" t="str">
            <v>Сосиски Баварские Бавария Весовые П/а мгс Стародворье</v>
          </cell>
          <cell r="H563">
            <v>45</v>
          </cell>
        </row>
        <row r="564">
          <cell r="A564" t="str">
            <v>Сосиски Баварские Бавария Весовые П/а мгс Стародворье</v>
          </cell>
          <cell r="B564" t="str">
            <v>SU001835</v>
          </cell>
          <cell r="C564" t="str">
            <v>P002202</v>
          </cell>
          <cell r="D564">
            <v>4301051142</v>
          </cell>
          <cell r="E564">
            <v>4607091387919</v>
          </cell>
          <cell r="F564" t="str">
            <v>Сосиски Баварские Бавария Весовые П/а мгс Стародворье</v>
          </cell>
          <cell r="H564">
            <v>45</v>
          </cell>
        </row>
        <row r="565">
          <cell r="A56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565" t="str">
            <v>SU001835</v>
          </cell>
          <cell r="C565" t="str">
            <v>P002202</v>
          </cell>
          <cell r="D565">
            <v>4301051142</v>
          </cell>
          <cell r="E565">
            <v>4607091387919</v>
          </cell>
          <cell r="F565" t="str">
            <v>Сосиски Баварские Бавария Весовые П/а мгс Стародворье</v>
          </cell>
          <cell r="H565">
            <v>45</v>
          </cell>
        </row>
        <row r="566">
          <cell r="A566" t="str">
            <v>Сосиски баварские Стародворские колбасы</v>
          </cell>
          <cell r="B566" t="str">
            <v>SU001835</v>
          </cell>
          <cell r="C566" t="str">
            <v>P002202</v>
          </cell>
          <cell r="D566">
            <v>4301051142</v>
          </cell>
          <cell r="E566">
            <v>4607091387919</v>
          </cell>
          <cell r="F566" t="str">
            <v>Сосиски Баварские Бавария Весовые П/а мгс Стародворье</v>
          </cell>
          <cell r="H566">
            <v>45</v>
          </cell>
        </row>
        <row r="567">
          <cell r="A567" t="str">
            <v>Сосиски Баварские Стародворские Колбасы</v>
          </cell>
          <cell r="B567" t="str">
            <v>SU001835</v>
          </cell>
          <cell r="C567" t="str">
            <v>P002202</v>
          </cell>
          <cell r="D567">
            <v>4301051142</v>
          </cell>
          <cell r="E567">
            <v>4607091387919</v>
          </cell>
          <cell r="F567" t="str">
            <v>Сосиски Баварские Бавария Весовые П/а мгс Стародворье</v>
          </cell>
          <cell r="H567">
            <v>45</v>
          </cell>
        </row>
        <row r="568">
          <cell r="A568" t="str">
            <v>Сосиски Баварские Стародворскиеколбасы</v>
          </cell>
          <cell r="B568" t="str">
            <v>SU001835</v>
          </cell>
          <cell r="C568" t="str">
            <v>P002202</v>
          </cell>
          <cell r="D568">
            <v>4301051142</v>
          </cell>
          <cell r="E568">
            <v>4607091387919</v>
          </cell>
          <cell r="F568" t="str">
            <v>Сосиски Баварские Бавария Весовые П/а мгс Стародворье</v>
          </cell>
          <cell r="H568">
            <v>45</v>
          </cell>
        </row>
        <row r="569">
          <cell r="A569" t="str">
            <v>Сосиски Баварские Стародворские колбасы</v>
          </cell>
          <cell r="B569" t="str">
            <v>SU001835</v>
          </cell>
          <cell r="C569" t="str">
            <v>P002202</v>
          </cell>
          <cell r="D569">
            <v>4301051142</v>
          </cell>
          <cell r="E569">
            <v>4607091387919</v>
          </cell>
          <cell r="F569" t="str">
            <v>Сосиски Баварские Бавария Весовые П/а мгс Стародворье</v>
          </cell>
          <cell r="H569">
            <v>45</v>
          </cell>
        </row>
        <row r="570">
          <cell r="A570" t="str">
            <v>Сосиски Баварские, ВЕС.  ПОКОМ</v>
          </cell>
          <cell r="B570" t="str">
            <v>SU001835</v>
          </cell>
          <cell r="C570" t="str">
            <v>P002202</v>
          </cell>
          <cell r="D570">
            <v>4301051142</v>
          </cell>
          <cell r="E570">
            <v>4607091387919</v>
          </cell>
          <cell r="F570" t="str">
            <v>Сосиски Баварские Бавария Весовые П/а мгс Стародворье</v>
          </cell>
          <cell r="H570">
            <v>45</v>
          </cell>
        </row>
        <row r="571">
          <cell r="A571" t="str">
            <v>251  Сосиски Баварские, ВЕС.  ПОКОМ, кг</v>
          </cell>
          <cell r="B571" t="str">
            <v>SU001835</v>
          </cell>
          <cell r="C571" t="str">
            <v>P002202</v>
          </cell>
          <cell r="D571">
            <v>4301051142</v>
          </cell>
          <cell r="E571">
            <v>4607091387919</v>
          </cell>
          <cell r="F571" t="str">
            <v>Сосиски Баварские Бавария Весовые П/а мгс Стародворье</v>
          </cell>
          <cell r="H571">
            <v>45</v>
          </cell>
        </row>
        <row r="572">
          <cell r="A572" t="str">
            <v>251 Сосиски Баварские,ВЕС. ПАКОМ</v>
          </cell>
          <cell r="B572" t="str">
            <v>SU001835</v>
          </cell>
          <cell r="C572" t="str">
            <v>P002202</v>
          </cell>
          <cell r="D572">
            <v>4301051142</v>
          </cell>
          <cell r="E572">
            <v>4607091387919</v>
          </cell>
          <cell r="F572" t="str">
            <v>Сосиски Баварские Бавария Весовые П/а мгс Стародворье</v>
          </cell>
          <cell r="H572">
            <v>45</v>
          </cell>
        </row>
        <row r="573">
          <cell r="A573" t="str">
            <v xml:space="preserve"> 251  Сосиски Баварские, ВЕС.  ПОКОМ</v>
          </cell>
          <cell r="B573" t="str">
            <v>SU001835</v>
          </cell>
          <cell r="C573" t="str">
            <v>P002202</v>
          </cell>
          <cell r="D573">
            <v>4301051142</v>
          </cell>
          <cell r="E573">
            <v>4607091387919</v>
          </cell>
          <cell r="F573" t="str">
            <v>Сосиски Баварские Бавария Весовые П/а мгс Стародворье</v>
          </cell>
          <cell r="H573">
            <v>45</v>
          </cell>
        </row>
        <row r="574">
          <cell r="A574" t="str">
            <v>Сосиски Молочные По-стародворски Бордо Весовые П/а Стародворье</v>
          </cell>
          <cell r="B574" t="str">
            <v>SU001727</v>
          </cell>
          <cell r="C574" t="str">
            <v>P002205</v>
          </cell>
          <cell r="D574">
            <v>4301051116</v>
          </cell>
          <cell r="E574">
            <v>4607091387957</v>
          </cell>
          <cell r="F574" t="str">
            <v>Сосиски Молочные по-стародворски Бордо Весовые П/а мгс Стародворье</v>
          </cell>
          <cell r="H574">
            <v>40</v>
          </cell>
        </row>
        <row r="575">
          <cell r="A575" t="str">
            <v>Сосиски Молочные по-стародворски Бордо Весовые П/а мгс Стародворье</v>
          </cell>
          <cell r="B575" t="str">
            <v>SU001727</v>
          </cell>
          <cell r="C575" t="str">
            <v>P002205</v>
          </cell>
          <cell r="D575">
            <v>4301051116</v>
          </cell>
          <cell r="E575">
            <v>4607091387957</v>
          </cell>
          <cell r="F575" t="str">
            <v>Сосиски Молочные по-стародворски Бордо Весовые П/а мгс Стародворье</v>
          </cell>
          <cell r="H575">
            <v>40</v>
          </cell>
        </row>
        <row r="576">
          <cell r="A576" t="str">
            <v>Сосиски Сливочные по-стародворски Бордо Весовые П/а мгс Стародворье</v>
          </cell>
          <cell r="B576" t="str">
            <v>SU001728</v>
          </cell>
          <cell r="C576" t="str">
            <v>P002207</v>
          </cell>
          <cell r="D576">
            <v>4301051115</v>
          </cell>
          <cell r="E576">
            <v>4607091387964</v>
          </cell>
          <cell r="F576" t="str">
            <v>Сосиски Сливочные по-стародворски Бордо Весовые П/а мгс Стародворье</v>
          </cell>
          <cell r="H576">
            <v>40</v>
          </cell>
        </row>
        <row r="577">
          <cell r="A577" t="str">
            <v>Сосиски Сливочные по-стародворски, ВЕС.  ПОКОМ, кг</v>
          </cell>
          <cell r="B577" t="str">
            <v>SU001728</v>
          </cell>
          <cell r="C577" t="str">
            <v>P002207</v>
          </cell>
          <cell r="D577">
            <v>4301051115</v>
          </cell>
          <cell r="E577">
            <v>4607091387964</v>
          </cell>
          <cell r="F577" t="str">
            <v>Сосиски Сливочные по-стародворски Бордо Весовые П/а мгс Стародворье</v>
          </cell>
          <cell r="H577">
            <v>40</v>
          </cell>
        </row>
        <row r="578">
          <cell r="A578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78" t="str">
            <v>SU001728</v>
          </cell>
          <cell r="C578" t="str">
            <v>P002207</v>
          </cell>
          <cell r="D578">
            <v>4301051115</v>
          </cell>
          <cell r="E578">
            <v>4607091387964</v>
          </cell>
          <cell r="F578" t="str">
            <v>Сосиски Сливочные по-стародворски Бордо Весовые П/а мгс Стародворье</v>
          </cell>
          <cell r="H578">
            <v>40</v>
          </cell>
        </row>
        <row r="579">
          <cell r="A579" t="str">
            <v xml:space="preserve"> 260  Сосиски Сливочные по-стародворски, ВЕС.  ПОКОМ</v>
          </cell>
          <cell r="B579" t="str">
            <v>SU001728</v>
          </cell>
          <cell r="C579" t="str">
            <v>P002207</v>
          </cell>
          <cell r="D579">
            <v>4301051115</v>
          </cell>
          <cell r="E579">
            <v>4607091387964</v>
          </cell>
          <cell r="F579" t="str">
            <v>Сосиски Сливочные по-стародворски Бордо Весовые П/а мгс Стародворье</v>
          </cell>
          <cell r="H579">
            <v>40</v>
          </cell>
        </row>
        <row r="580">
          <cell r="A580" t="str">
            <v>Сосиски Классические Ядрена копоть Фикс.вес 0,42 ц/о мгс Ядрена</v>
          </cell>
          <cell r="B580" t="str">
            <v>SU000341</v>
          </cell>
          <cell r="C580" t="str">
            <v>P002465</v>
          </cell>
          <cell r="D580">
            <v>4301051172</v>
          </cell>
          <cell r="E580">
            <v>4607091388237</v>
          </cell>
          <cell r="F580" t="str">
            <v>Сосиски Классические Ядрена копоть Фикс.вес 0,42 ц/о мгс Ядрена копоть</v>
          </cell>
          <cell r="H580">
            <v>35</v>
          </cell>
        </row>
        <row r="581">
          <cell r="A581" t="str">
            <v>Сосиски Классические Ядрена копоть Фикс.вес 0,42 ц/о мгс Ядрена копоть</v>
          </cell>
          <cell r="B581" t="str">
            <v>SU000341</v>
          </cell>
          <cell r="C581" t="str">
            <v>P002465</v>
          </cell>
          <cell r="D581">
            <v>4301051172</v>
          </cell>
          <cell r="E581">
            <v>4607091388237</v>
          </cell>
          <cell r="F581" t="str">
            <v>Сосиски Классические Ядрена копоть Фикс.вес 0,42 ц/о мгс Ядрена копоть</v>
          </cell>
          <cell r="H581">
            <v>35</v>
          </cell>
        </row>
        <row r="582">
          <cell r="A582" t="str">
            <v>Сосиски Классические ТМ Ядрена копоть 0,42 кг</v>
          </cell>
          <cell r="B582" t="str">
            <v>SU000341</v>
          </cell>
          <cell r="C582" t="str">
            <v>P002465</v>
          </cell>
          <cell r="D582">
            <v>4301051172</v>
          </cell>
          <cell r="E582">
            <v>4607091388237</v>
          </cell>
          <cell r="F582" t="str">
            <v>Сосиски Классические Ядрена копоть Фикс.вес 0,42 ц/о мгс Ядрена копоть</v>
          </cell>
          <cell r="H582">
            <v>35</v>
          </cell>
        </row>
        <row r="583">
          <cell r="A583" t="str">
            <v xml:space="preserve"> 103  Сосиски Классические, 0.42кг,ядрена копотьПОКОМ</v>
          </cell>
          <cell r="B583" t="str">
            <v>SU000341</v>
          </cell>
          <cell r="C583" t="str">
            <v>P002465</v>
          </cell>
          <cell r="D583">
            <v>4301051172</v>
          </cell>
          <cell r="E583">
            <v>4607091388237</v>
          </cell>
          <cell r="F583" t="str">
            <v>Сосиски Классические Ядрена копоть Фикс.вес 0,42 ц/о мгс Ядрена копоть</v>
          </cell>
          <cell r="H583">
            <v>35</v>
          </cell>
        </row>
        <row r="584">
          <cell r="A584" t="str">
            <v>Сосиски 0,42 кг Стародворье Ядрена копоть с сыром Фикс.вес  ц/о Ядрена копоть</v>
          </cell>
          <cell r="B584" t="str">
            <v>SU000152</v>
          </cell>
          <cell r="C584" t="str">
            <v>P002466</v>
          </cell>
          <cell r="D584">
            <v>4301051174</v>
          </cell>
          <cell r="E584">
            <v>4607091388244</v>
          </cell>
          <cell r="F584" t="str">
            <v>Сосиски с сыром Ядрена копоть Фикс.вес 0,42 ц/о мгс Ядрена копоть</v>
          </cell>
          <cell r="H584">
            <v>35</v>
          </cell>
        </row>
        <row r="585">
          <cell r="A585" t="str">
            <v>Сосиски С сыром ТМ Ядрена копоть ТС Ядрена копоть вискофан мгс ф/в 0,42 кг СК</v>
          </cell>
          <cell r="B585" t="str">
            <v>SU000152</v>
          </cell>
          <cell r="C585" t="str">
            <v>P002466</v>
          </cell>
          <cell r="D585">
            <v>4301051174</v>
          </cell>
          <cell r="E585">
            <v>4607091388244</v>
          </cell>
          <cell r="F585" t="str">
            <v>Сосиски с сыром Ядрена копоть Фикс.вес 0,42 ц/о мгс Ядрена копоть</v>
          </cell>
          <cell r="H585">
            <v>35</v>
          </cell>
        </row>
        <row r="586">
          <cell r="A586" t="str">
            <v>Сосиски с сыром Ядрена копоть Фикс.вес 0,42 ц/о мгс Ядрена копоть</v>
          </cell>
          <cell r="B586" t="str">
            <v>SU000152</v>
          </cell>
          <cell r="C586" t="str">
            <v>P002466</v>
          </cell>
          <cell r="D586">
            <v>4301051174</v>
          </cell>
          <cell r="E586">
            <v>4607091388244</v>
          </cell>
          <cell r="F586" t="str">
            <v>Сосиски с сыром Ядрена копоть Фикс.вес 0,42 ц/о мгс Ядрена копоть</v>
          </cell>
          <cell r="H586">
            <v>35</v>
          </cell>
        </row>
        <row r="587">
          <cell r="A587" t="str">
            <v xml:space="preserve"> 108  Сосиски С сыром,  0.42кг,ядрена копоть ПОКОМ, шт</v>
          </cell>
          <cell r="B587" t="str">
            <v>SU000152</v>
          </cell>
          <cell r="C587" t="str">
            <v>P002466</v>
          </cell>
          <cell r="D587">
            <v>4301051174</v>
          </cell>
          <cell r="E587">
            <v>4607091388244</v>
          </cell>
          <cell r="F587" t="str">
            <v>Сосиски с сыром Ядрена копоть Фикс.вес 0,42 ц/о мгс Ядрена копоть</v>
          </cell>
          <cell r="H587">
            <v>35</v>
          </cell>
        </row>
        <row r="588">
          <cell r="A588" t="str">
            <v>108  Сосиски С сыром,  0.42кг,ядрена копоть ПОКОМ</v>
          </cell>
          <cell r="B588" t="str">
            <v>SU000152</v>
          </cell>
          <cell r="C588" t="str">
            <v>P002466</v>
          </cell>
          <cell r="D588">
            <v>4301051174</v>
          </cell>
          <cell r="E588">
            <v>4607091388244</v>
          </cell>
          <cell r="F588" t="str">
            <v>Сосиски с сыром Ядрена копоть Фикс.вес 0,42 ц/о мгс Ядрена копоть</v>
          </cell>
          <cell r="H588">
            <v>35</v>
          </cell>
        </row>
        <row r="589">
          <cell r="A589" t="str">
            <v>314  Крылышки копченые на решетке 0,3 кг ТМ Ядрена копоть  ПОКОМ</v>
          </cell>
          <cell r="B589" t="str">
            <v>SU001872</v>
          </cell>
          <cell r="C589" t="str">
            <v>P001933</v>
          </cell>
          <cell r="D589">
            <v>4301160001</v>
          </cell>
          <cell r="E589">
            <v>4607091388282</v>
          </cell>
          <cell r="F589" t="str">
            <v>Продукты из мяса птицы копчено-вареные Крылышки копченые на решетке Ядрена копоть Фикс.вес 0,3 мгс Ядрена копоть</v>
          </cell>
          <cell r="H589">
            <v>30</v>
          </cell>
        </row>
        <row r="590">
          <cell r="A590" t="str">
            <v>Крылышки копченые на решетке 0,3 кг ТМ Ядрена копоть  ПОКОМ</v>
          </cell>
          <cell r="B590" t="str">
            <v>SU001872</v>
          </cell>
          <cell r="C590" t="str">
            <v>P001933</v>
          </cell>
          <cell r="D590">
            <v>4301160001</v>
          </cell>
          <cell r="E590">
            <v>4607091388282</v>
          </cell>
          <cell r="F590" t="str">
            <v>Продукты из мяса птицы копчено-вареные Крылышки копченые на решетке Ядрена копоть Фикс.вес 0,3 мгс Ядрена копоть</v>
          </cell>
          <cell r="H590">
            <v>30</v>
          </cell>
        </row>
        <row r="591">
          <cell r="A591" t="str">
            <v>Колбаса Вязанка с индейкой, вектор ВЕС, ПОКОМ</v>
          </cell>
          <cell r="B591" t="str">
            <v>SU001904</v>
          </cell>
          <cell r="C591" t="str">
            <v>P001681</v>
          </cell>
          <cell r="D591">
            <v>4301011348</v>
          </cell>
          <cell r="E591">
            <v>4607091388312</v>
          </cell>
          <cell r="F591" t="str">
            <v>Вареные колбасы с индейкой Вязанка Весовые вектор Вязанка</v>
          </cell>
          <cell r="H591" t="e">
            <v>#N/A</v>
          </cell>
        </row>
        <row r="592">
          <cell r="A592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92" t="str">
            <v>SU001904</v>
          </cell>
          <cell r="C592" t="str">
            <v>P001681</v>
          </cell>
          <cell r="D592">
            <v>4301011348</v>
          </cell>
          <cell r="E592">
            <v>4607091388312</v>
          </cell>
          <cell r="F592" t="str">
            <v>Вареные колбасы с индейкой Вязанка Весовые вектор Вязанка</v>
          </cell>
          <cell r="H592" t="e">
            <v>#N/A</v>
          </cell>
        </row>
        <row r="593">
          <cell r="A593" t="str">
            <v>003   Колбаса Вязанка с индейкой, вектор ВЕС, ПОКОМ, кг</v>
          </cell>
          <cell r="B593" t="str">
            <v>SU001904</v>
          </cell>
          <cell r="C593" t="str">
            <v>P001681</v>
          </cell>
          <cell r="D593">
            <v>4301011348</v>
          </cell>
          <cell r="E593">
            <v>4607091388312</v>
          </cell>
          <cell r="F593" t="str">
            <v>Вареные колбасы с индейкой Вязанка Весовые вектор Вязанка</v>
          </cell>
          <cell r="H593" t="e">
            <v>#N/A</v>
          </cell>
        </row>
        <row r="594">
          <cell r="A594" t="str">
            <v xml:space="preserve"> 003   Колбаса Вязанка с индейкой, вектор ВЕС, ПОКОМ</v>
          </cell>
          <cell r="B594" t="str">
            <v>SU001904</v>
          </cell>
          <cell r="C594" t="str">
            <v>P001681</v>
          </cell>
          <cell r="D594">
            <v>4301011348</v>
          </cell>
          <cell r="E594">
            <v>4607091388312</v>
          </cell>
          <cell r="F594" t="str">
            <v>Вареные колбасы с индейкой Вязанка Весовые вектор Вязанка</v>
          </cell>
          <cell r="H594" t="e">
            <v>#N/A</v>
          </cell>
        </row>
        <row r="595">
          <cell r="A595" t="str">
            <v>С/к колбасы Княжеская Бордо Весовые б/о терм/п Стародворье</v>
          </cell>
          <cell r="B595" t="str">
            <v>SU001920</v>
          </cell>
          <cell r="C595" t="str">
            <v>P001900</v>
          </cell>
          <cell r="D595">
            <v>4301030232</v>
          </cell>
          <cell r="E595">
            <v>4607091388374</v>
          </cell>
          <cell r="F595" t="str">
            <v>С/к колбасы Княжеская Бордо Весовые б/о терм/п Стародворье</v>
          </cell>
          <cell r="H595">
            <v>180</v>
          </cell>
        </row>
        <row r="596">
          <cell r="A596" t="str">
            <v>Княжеская с/к</v>
          </cell>
          <cell r="B596" t="str">
            <v>SU001920</v>
          </cell>
          <cell r="C596" t="str">
            <v>P001900</v>
          </cell>
          <cell r="D596">
            <v>4301030232</v>
          </cell>
          <cell r="E596">
            <v>4607091388374</v>
          </cell>
          <cell r="F596" t="str">
            <v>С/к колбасы Княжеская Бордо Весовые б/о терм/п Стародворье</v>
          </cell>
          <cell r="H596">
            <v>180</v>
          </cell>
        </row>
        <row r="597">
          <cell r="A597" t="str">
            <v>Княжеская с/к ТМ Стародворье</v>
          </cell>
          <cell r="B597" t="str">
            <v>SU001920</v>
          </cell>
          <cell r="C597" t="str">
            <v>P001900</v>
          </cell>
          <cell r="D597">
            <v>4301030232</v>
          </cell>
          <cell r="E597">
            <v>4607091388374</v>
          </cell>
          <cell r="F597" t="str">
            <v>С/к колбасы Княжеская Бордо Весовые б/о терм/п Стародворье</v>
          </cell>
          <cell r="H597">
            <v>180</v>
          </cell>
        </row>
        <row r="598">
          <cell r="A598" t="str">
            <v>Колбаса Княжеская, белковой обол в термоусад. пакете, ВЕС, ТМ Стародворье</v>
          </cell>
          <cell r="B598" t="str">
            <v>SU001920</v>
          </cell>
          <cell r="C598" t="str">
            <v>P001900</v>
          </cell>
          <cell r="D598">
            <v>4301030232</v>
          </cell>
          <cell r="E598">
            <v>4607091388374</v>
          </cell>
          <cell r="F598" t="str">
            <v>С/к колбасы Княжеская Бордо Весовые б/о терм/п Стародворье</v>
          </cell>
          <cell r="H598">
            <v>180</v>
          </cell>
        </row>
        <row r="599">
          <cell r="A599" t="str">
            <v>207  ВСД Колбаса Княжеская, ВЕС.</v>
          </cell>
          <cell r="B599" t="str">
            <v>SU001920</v>
          </cell>
          <cell r="C599" t="str">
            <v>P001900</v>
          </cell>
          <cell r="D599">
            <v>4301030232</v>
          </cell>
          <cell r="E599">
            <v>4607091388374</v>
          </cell>
          <cell r="F599" t="str">
            <v>С/к колбасы Княжеская Бордо Весовые б/о терм/п Стародворье</v>
          </cell>
          <cell r="H599">
            <v>180</v>
          </cell>
        </row>
        <row r="600">
          <cell r="A600" t="str">
            <v>226  Колбаса Княжеская, с/к белков.обол в термоусад. пакете, ВЕС, ТМ Стародворье ПОКОМ</v>
          </cell>
          <cell r="B600" t="str">
            <v>SU001920</v>
          </cell>
          <cell r="C600" t="str">
            <v>P001900</v>
          </cell>
          <cell r="D600">
            <v>4301030232</v>
          </cell>
          <cell r="E600">
            <v>4607091388374</v>
          </cell>
          <cell r="F600" t="str">
            <v>С/к колбасы Княжеская Бордо Весовые б/о терм/п Стародворье</v>
          </cell>
          <cell r="H600">
            <v>180</v>
          </cell>
        </row>
        <row r="601">
          <cell r="A601" t="str">
            <v>226  Колбаса Княжеская, с/к белков.обол в термоусад. пакете, ВЕС, ТМ Стародворье ПОКОМ, кг</v>
          </cell>
          <cell r="B601" t="str">
            <v>SU001920</v>
          </cell>
          <cell r="C601" t="str">
            <v>P001900</v>
          </cell>
          <cell r="D601">
            <v>4301030232</v>
          </cell>
          <cell r="E601">
            <v>4607091388374</v>
          </cell>
          <cell r="F601" t="str">
            <v>С/к колбасы Княжеская Бордо Весовые б/о терм/п Стародворье</v>
          </cell>
          <cell r="H601">
            <v>180</v>
          </cell>
        </row>
        <row r="602">
          <cell r="A602" t="str">
            <v>240  Колбаса Салями охотничья, ВЕС. ПОКОМ, кг</v>
          </cell>
          <cell r="B602" t="str">
            <v>SU001921</v>
          </cell>
          <cell r="C602" t="str">
            <v>P001916</v>
          </cell>
          <cell r="D602">
            <v>4301030235</v>
          </cell>
          <cell r="E602">
            <v>4607091388381</v>
          </cell>
          <cell r="F602" t="str">
            <v>С/к колбасы Салями Охотничья Бордо Весовые б/о терм/п 180 Стародворье</v>
          </cell>
          <cell r="H602">
            <v>180</v>
          </cell>
        </row>
        <row r="603">
          <cell r="A603" t="str">
            <v>С/к колбасы Салями Охотничья Бордо Весовые б/о терм/п 180 Стародворье</v>
          </cell>
          <cell r="B603" t="str">
            <v>SU001921</v>
          </cell>
          <cell r="C603" t="str">
            <v>P001916</v>
          </cell>
          <cell r="D603">
            <v>4301030235</v>
          </cell>
          <cell r="E603">
            <v>4607091388381</v>
          </cell>
          <cell r="F603" t="str">
            <v>С/к колбасы Салями Охотничья Бордо Весовые б/о терм/п 180 Стародворье</v>
          </cell>
          <cell r="H603">
            <v>180</v>
          </cell>
        </row>
        <row r="604">
          <cell r="A604" t="str">
            <v>Салями Охотничья б/о с/к Стародворские колбасы</v>
          </cell>
          <cell r="B604" t="str">
            <v>SU001921</v>
          </cell>
          <cell r="C604" t="str">
            <v>P001916</v>
          </cell>
          <cell r="D604">
            <v>4301030235</v>
          </cell>
          <cell r="E604">
            <v>4607091388381</v>
          </cell>
          <cell r="F604" t="str">
            <v>С/к колбасы Салями Охотничья Бордо Весовые б/о терм/п 180 Стародворье</v>
          </cell>
          <cell r="H604">
            <v>180</v>
          </cell>
        </row>
        <row r="605">
          <cell r="A605" t="str">
            <v>Салями Охотничья б/о с!к Стародворские колбасы</v>
          </cell>
          <cell r="B605" t="str">
            <v>SU001921</v>
          </cell>
          <cell r="C605" t="str">
            <v>P001916</v>
          </cell>
          <cell r="D605">
            <v>4301030235</v>
          </cell>
          <cell r="E605">
            <v>4607091388381</v>
          </cell>
          <cell r="F605" t="str">
            <v>С/к колбасы Салями Охотничья Бордо Весовые б/о терм/п 180 Стародворье</v>
          </cell>
          <cell r="H605">
            <v>180</v>
          </cell>
        </row>
        <row r="606">
          <cell r="A606" t="str">
            <v>Колбаса Салями охотничья, ВЕС. ПОКОМ</v>
          </cell>
          <cell r="B606" t="str">
            <v>SU001921</v>
          </cell>
          <cell r="C606" t="str">
            <v>P001916</v>
          </cell>
          <cell r="D606">
            <v>4301030235</v>
          </cell>
          <cell r="E606">
            <v>4607091388381</v>
          </cell>
          <cell r="F606" t="str">
            <v>С/к колбасы Салями Охотничья Бордо Весовые б/о терм/п 180 Стародворье</v>
          </cell>
          <cell r="H606">
            <v>180</v>
          </cell>
        </row>
        <row r="607">
          <cell r="A607" t="str">
            <v>240  Колбаса Салями охотничья, ВЕС. ПОКОМ</v>
          </cell>
          <cell r="B607" t="str">
            <v>SU001921</v>
          </cell>
          <cell r="C607" t="str">
            <v>P001916</v>
          </cell>
          <cell r="D607">
            <v>4301030235</v>
          </cell>
          <cell r="E607">
            <v>4607091388381</v>
          </cell>
          <cell r="F607" t="str">
            <v>С/к колбасы Салями Охотничья Бордо Весовые б/о терм/п 180 Стародворье</v>
          </cell>
          <cell r="H607">
            <v>180</v>
          </cell>
        </row>
        <row r="608">
          <cell r="A608" t="str">
            <v>Колбаса Швейцарская 0,17 кг., ШТ., сырокопченая   ПОКОМ</v>
          </cell>
          <cell r="B608" t="str">
            <v>SU001869</v>
          </cell>
          <cell r="C608" t="str">
            <v>P001909</v>
          </cell>
          <cell r="D608">
            <v>4301030233</v>
          </cell>
          <cell r="E608">
            <v>4607091388404</v>
          </cell>
          <cell r="F608" t="str">
            <v>С/к колбасы Швейцарская Бордо Фикс.вес 0,17 Фиброуз терм/п Стародворье</v>
          </cell>
          <cell r="H608" t="e">
            <v>#N/A</v>
          </cell>
        </row>
        <row r="609">
          <cell r="A609" t="str">
            <v>С/к колбасы Швейцарская Бордо Фикс.вес 0,17 Фиброуз терм/п Стародворье</v>
          </cell>
          <cell r="B609" t="str">
            <v>SU001869</v>
          </cell>
          <cell r="C609" t="str">
            <v>P001909</v>
          </cell>
          <cell r="D609">
            <v>4301030233</v>
          </cell>
          <cell r="E609">
            <v>4607091388404</v>
          </cell>
          <cell r="F609" t="str">
            <v>С/к колбасы Швейцарская Бордо Фикс.вес 0,17 Фиброуз терм/п Стародворье</v>
          </cell>
          <cell r="H609" t="e">
            <v>#N/A</v>
          </cell>
        </row>
        <row r="610">
          <cell r="A610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610" t="str">
            <v>SU001869</v>
          </cell>
          <cell r="C610" t="str">
            <v>P001909</v>
          </cell>
          <cell r="D610">
            <v>4301030233</v>
          </cell>
          <cell r="E610">
            <v>4607091388404</v>
          </cell>
          <cell r="F610" t="str">
            <v>С/к колбасы Швейцарская Бордо Фикс.вес 0,17 Фиброуз терм/п Стародворье</v>
          </cell>
          <cell r="H610" t="e">
            <v>#N/A</v>
          </cell>
        </row>
        <row r="611">
          <cell r="A611" t="str">
            <v>Швейцарская с/к</v>
          </cell>
          <cell r="B611" t="str">
            <v>SU001869</v>
          </cell>
          <cell r="C611" t="str">
            <v>P001909</v>
          </cell>
          <cell r="D611">
            <v>4301030233</v>
          </cell>
          <cell r="E611">
            <v>4607091388404</v>
          </cell>
          <cell r="F611" t="str">
            <v>С/к колбасы Швейцарская Бордо Фикс.вес 0,17 Фиброуз терм/п Стародворье</v>
          </cell>
          <cell r="H611" t="e">
            <v>#N/A</v>
          </cell>
        </row>
        <row r="612">
          <cell r="A612" t="str">
            <v>Швейцарская с/к 0.17кг Стародворские колбасы</v>
          </cell>
          <cell r="B612" t="str">
            <v>SU001869</v>
          </cell>
          <cell r="C612" t="str">
            <v>P001909</v>
          </cell>
          <cell r="D612">
            <v>4301030233</v>
          </cell>
          <cell r="E612">
            <v>4607091388404</v>
          </cell>
          <cell r="F612" t="str">
            <v>С/к колбасы Швейцарская Бордо Фикс.вес 0,17 Фиброуз терм/п Стародворье</v>
          </cell>
          <cell r="H612" t="e">
            <v>#N/A</v>
          </cell>
        </row>
        <row r="613">
          <cell r="A613" t="str">
            <v>Швейцарская с/к 0,17кг Стародворские колбасы</v>
          </cell>
          <cell r="B613" t="str">
            <v>SU001869</v>
          </cell>
          <cell r="C613" t="str">
            <v>P001909</v>
          </cell>
          <cell r="D613">
            <v>4301030233</v>
          </cell>
          <cell r="E613">
            <v>4607091388404</v>
          </cell>
          <cell r="F613" t="str">
            <v>С/к колбасы Швейцарская Бордо Фикс.вес 0,17 Фиброуз терм/п Стародворье</v>
          </cell>
          <cell r="H613" t="e">
            <v>#N/A</v>
          </cell>
        </row>
        <row r="614">
          <cell r="A614" t="str">
            <v xml:space="preserve"> 083  Колбаса Швейцарская 0,17 кг., ШТ., сырокопченая   ПОКОМ</v>
          </cell>
          <cell r="B614" t="str">
            <v>SU001869</v>
          </cell>
          <cell r="C614" t="str">
            <v>P001909</v>
          </cell>
          <cell r="D614">
            <v>4301030233</v>
          </cell>
          <cell r="E614">
            <v>4607091388404</v>
          </cell>
          <cell r="F614" t="str">
            <v>С/к колбасы Швейцарская Бордо Фикс.вес 0,17 Фиброуз терм/п Стародворье</v>
          </cell>
          <cell r="H614" t="e">
            <v>#N/A</v>
          </cell>
        </row>
        <row r="615">
          <cell r="A615" t="str">
            <v>Ветчина Вязанка с индейкой вес</v>
          </cell>
          <cell r="B615" t="str">
            <v>SU002833</v>
          </cell>
          <cell r="C615" t="str">
            <v>P003236</v>
          </cell>
          <cell r="D615">
            <v>4301020235</v>
          </cell>
          <cell r="E615">
            <v>4680115881488</v>
          </cell>
          <cell r="F615" t="str">
            <v>Ветчины Сливушка с индейкой Вязанка вес П/а Вязанка</v>
          </cell>
          <cell r="H615">
            <v>50</v>
          </cell>
        </row>
        <row r="616">
          <cell r="A616" t="str">
            <v>Ветчина Вязанка с идейкой , вектор, ВЕС, ТМ Стародворские колбасы   ПОКОМ</v>
          </cell>
          <cell r="B616" t="str">
            <v>SU002833</v>
          </cell>
          <cell r="C616" t="str">
            <v>P003236</v>
          </cell>
          <cell r="D616">
            <v>4301020235</v>
          </cell>
          <cell r="E616">
            <v>4680115881488</v>
          </cell>
          <cell r="F616" t="str">
            <v>Ветчины Сливушка с индейкой Вязанка вес П/а Вязанка</v>
          </cell>
          <cell r="H616">
            <v>50</v>
          </cell>
        </row>
        <row r="617">
          <cell r="A617" t="str">
            <v>Вязанка ВЕТЧИНА С ИНДЕЙКОЙ Стародворские колбасы!</v>
          </cell>
          <cell r="B617" t="str">
            <v>SU002833</v>
          </cell>
          <cell r="C617" t="str">
            <v>P003236</v>
          </cell>
          <cell r="D617">
            <v>4301020235</v>
          </cell>
          <cell r="E617">
            <v>4680115881488</v>
          </cell>
          <cell r="F617" t="str">
            <v>Ветчины Сливушка с индейкой Вязанка вес П/а Вязанка</v>
          </cell>
          <cell r="H617">
            <v>50</v>
          </cell>
        </row>
        <row r="618">
          <cell r="A61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618" t="str">
            <v>SU002833</v>
          </cell>
          <cell r="C618" t="str">
            <v>P003236</v>
          </cell>
          <cell r="D618">
            <v>4301020235</v>
          </cell>
          <cell r="E618">
            <v>4680115881488</v>
          </cell>
          <cell r="F618" t="str">
            <v>Ветчины Сливушка с индейкой Вязанка вес П/а Вязанка</v>
          </cell>
          <cell r="H618">
            <v>50</v>
          </cell>
        </row>
        <row r="619">
          <cell r="A619" t="str">
            <v>370 Ветчина Сливушка с индейкой ТМ Вязанка в оболочке полиамид.</v>
          </cell>
          <cell r="B619" t="str">
            <v>SU002833</v>
          </cell>
          <cell r="C619" t="str">
            <v>P003236</v>
          </cell>
          <cell r="D619">
            <v>4301020235</v>
          </cell>
          <cell r="E619">
            <v>4680115881488</v>
          </cell>
          <cell r="F619" t="str">
            <v>Ветчины Сливушка с индейкой Вязанка вес П/а Вязанка</v>
          </cell>
          <cell r="H619">
            <v>50</v>
          </cell>
        </row>
        <row r="620">
          <cell r="A620" t="str">
            <v>Ветчина Вязанка с индейкой вес.</v>
          </cell>
          <cell r="B620" t="str">
            <v>SU002833</v>
          </cell>
          <cell r="C620" t="str">
            <v>P003236</v>
          </cell>
          <cell r="D620">
            <v>4301020235</v>
          </cell>
          <cell r="E620">
            <v>4680115881488</v>
          </cell>
          <cell r="F620" t="str">
            <v>Ветчины Сливушка с индейкой Вязанка вес П/а Вязанка</v>
          </cell>
          <cell r="H620">
            <v>50</v>
          </cell>
        </row>
        <row r="621">
          <cell r="A621" t="str">
            <v>Колбаса Вязанка с индейкой, вектор 0,45 кг, ПОКОМ</v>
          </cell>
          <cell r="B621" t="str">
            <v>SU001905</v>
          </cell>
          <cell r="C621" t="str">
            <v>P001685</v>
          </cell>
          <cell r="D621">
            <v>4301011352</v>
          </cell>
          <cell r="E621">
            <v>4607091388466</v>
          </cell>
          <cell r="F621" t="str">
            <v>Вареные колбасы с индейкой Вязанка Фикс.вес 0,45 вектор Вязанка</v>
          </cell>
          <cell r="H621">
            <v>45</v>
          </cell>
        </row>
        <row r="622">
          <cell r="A622" t="str">
            <v>Вязанка с Индейкой (Вязанка) 0,45кг ШТ, шт</v>
          </cell>
          <cell r="B622" t="str">
            <v>SU001905</v>
          </cell>
          <cell r="C622" t="str">
            <v>P001685</v>
          </cell>
          <cell r="D622">
            <v>4301011352</v>
          </cell>
          <cell r="E622">
            <v>4607091388466</v>
          </cell>
          <cell r="F622" t="str">
            <v>Вареные колбасы с индейкой Вязанка Фикс.вес 0,45 вектор Вязанка</v>
          </cell>
          <cell r="H622">
            <v>45</v>
          </cell>
        </row>
        <row r="623">
          <cell r="A623" t="str">
            <v>Вязанка с Индейкой (Вязанка) 0,45кг ШТ, ШТ</v>
          </cell>
          <cell r="B623" t="str">
            <v>SU001905</v>
          </cell>
          <cell r="C623" t="str">
            <v>P001685</v>
          </cell>
          <cell r="D623">
            <v>4301011352</v>
          </cell>
          <cell r="E623">
            <v>4607091388466</v>
          </cell>
          <cell r="F623" t="str">
            <v>Вареные колбасы с индейкой Вязанка Фикс.вес 0,45 вектор Вязанка</v>
          </cell>
          <cell r="H623">
            <v>45</v>
          </cell>
        </row>
        <row r="624">
          <cell r="A624" t="str">
            <v xml:space="preserve"> 021  Колбаса Вязанка с индейкой, вектор 0,45 кг, ПОКОМ</v>
          </cell>
          <cell r="B624" t="str">
            <v>SU001905</v>
          </cell>
          <cell r="C624" t="str">
            <v>P001685</v>
          </cell>
          <cell r="D624">
            <v>4301011352</v>
          </cell>
          <cell r="E624">
            <v>4607091388466</v>
          </cell>
          <cell r="F624" t="str">
            <v>Вареные колбасы с индейкой Вязанка Фикс.вес 0,45 вектор Вязанка</v>
          </cell>
          <cell r="H624">
            <v>45</v>
          </cell>
        </row>
        <row r="625">
          <cell r="A625" t="str">
            <v>090  Мини-салями со вкусом бекона,  0.05кг, ядрена копоть   ПОКОМ</v>
          </cell>
          <cell r="B625" t="str">
            <v>SU002050</v>
          </cell>
          <cell r="C625" t="str">
            <v>P002188</v>
          </cell>
          <cell r="D625">
            <v>4301032013</v>
          </cell>
          <cell r="E625">
            <v>4607091388503</v>
          </cell>
          <cell r="F625" t="str">
            <v>С/к колбасы Мини-салями во вкусом бекона Ядрена копоть Фикс.вес 0,05 б/о Ядрена копоть</v>
          </cell>
          <cell r="H625">
            <v>120</v>
          </cell>
        </row>
        <row r="626">
          <cell r="A626" t="str">
            <v>Мини-салями со вкусом бекона,  0.05кг, ядрена копоть</v>
          </cell>
          <cell r="B626" t="str">
            <v>SU002050</v>
          </cell>
          <cell r="C626" t="str">
            <v>P002188</v>
          </cell>
          <cell r="D626">
            <v>4301032013</v>
          </cell>
          <cell r="E626">
            <v>4607091388503</v>
          </cell>
          <cell r="F626" t="str">
            <v>С/к колбасы Мини-салями во вкусом бекона Ядрена копоть Фикс.вес 0,05 б/о Ядрена копоть</v>
          </cell>
          <cell r="H626">
            <v>120</v>
          </cell>
        </row>
        <row r="627">
          <cell r="A627" t="str">
            <v>418 С/к колбасы Мини-салями во вкусом бекона Ядрена копоть Фикс.вес 0,05 б/о Ядрена копоть  Поком</v>
          </cell>
          <cell r="B627" t="str">
            <v>SU002050</v>
          </cell>
          <cell r="C627" t="str">
            <v>P002188</v>
          </cell>
          <cell r="D627">
            <v>4301032013</v>
          </cell>
          <cell r="E627">
            <v>4607091388503</v>
          </cell>
          <cell r="F627" t="str">
            <v>С/к колбасы Мини-салями во вкусом бекона Ядрена копоть Фикс.вес 0,05 б/о Ядрена копоть</v>
          </cell>
          <cell r="H627">
            <v>120</v>
          </cell>
        </row>
        <row r="628">
          <cell r="A628" t="str">
            <v>Мини-салями со вкусом бекона,  0.05кг, ядрена копоть   ПОКОМ_НЕАКТИВНА</v>
          </cell>
          <cell r="B628" t="str">
            <v>SU002050</v>
          </cell>
          <cell r="C628" t="str">
            <v>P002188</v>
          </cell>
          <cell r="D628">
            <v>4301032013</v>
          </cell>
          <cell r="E628">
            <v>4607091388503</v>
          </cell>
          <cell r="F628" t="str">
            <v>С/к колбасы Мини-салями во вкусом бекона Ядрена копоть Фикс.вес 0,05 б/о Ядрена копоть</v>
          </cell>
          <cell r="H628">
            <v>120</v>
          </cell>
        </row>
        <row r="629">
          <cell r="A629" t="str">
            <v>Сардельки Баварские, МГС 0.38кг, ТМ Стародворье  ПОКОМ</v>
          </cell>
          <cell r="B629" t="str">
            <v>SU002173</v>
          </cell>
          <cell r="C629" t="str">
            <v>P002361</v>
          </cell>
          <cell r="D629">
            <v>4301060324</v>
          </cell>
          <cell r="E629">
            <v>4607091388831</v>
          </cell>
          <cell r="F629" t="str">
            <v>Сардельки Баварские Бавария фикс.вес 0,38 п/а мгс Стародворье</v>
          </cell>
          <cell r="H629">
            <v>40</v>
          </cell>
        </row>
        <row r="630">
          <cell r="A630" t="str">
            <v>Сардельки 0,38 кг Стародворские колбасы Баварские в оболочке девро в мод.газовой среде м\уп</v>
          </cell>
          <cell r="B630" t="str">
            <v>SU002173</v>
          </cell>
          <cell r="C630" t="str">
            <v>P002361</v>
          </cell>
          <cell r="D630">
            <v>4301060324</v>
          </cell>
          <cell r="E630">
            <v>4607091388831</v>
          </cell>
          <cell r="F630" t="str">
            <v>Сардельки Баварские Бавария фикс.вес 0,38 п/а мгс Стародворье</v>
          </cell>
          <cell r="H630">
            <v>40</v>
          </cell>
        </row>
        <row r="631">
          <cell r="A631" t="str">
            <v>Сардельки Баварские Бавария фикс.вес 0,38 п/а мгс Стародворье</v>
          </cell>
          <cell r="B631" t="str">
            <v>SU002173</v>
          </cell>
          <cell r="C631" t="str">
            <v>P002361</v>
          </cell>
          <cell r="D631">
            <v>4301060324</v>
          </cell>
          <cell r="E631">
            <v>4607091388831</v>
          </cell>
          <cell r="F631" t="str">
            <v>Сардельки Баварские Бавария фикс.вес 0,38 п/а мгс Стародворье</v>
          </cell>
          <cell r="H631">
            <v>40</v>
          </cell>
        </row>
        <row r="632">
          <cell r="A632" t="str">
            <v xml:space="preserve"> 091  Сардельки Баварские, МГС 0.38кг, ТМ Стародворье  ПОКОМ, шт</v>
          </cell>
          <cell r="B632" t="str">
            <v>SU002173</v>
          </cell>
          <cell r="C632" t="str">
            <v>P002361</v>
          </cell>
          <cell r="D632">
            <v>4301060324</v>
          </cell>
          <cell r="E632">
            <v>4607091388831</v>
          </cell>
          <cell r="F632" t="str">
            <v>Сардельки Баварские Бавария фикс.вес 0,38 п/а мгс Стародворье</v>
          </cell>
          <cell r="H632">
            <v>40</v>
          </cell>
        </row>
        <row r="633">
          <cell r="A633" t="str">
            <v xml:space="preserve"> 091  Сардельки Баварские, МГС 0.38кг, ТМ Стародворье  ПОКОМ</v>
          </cell>
          <cell r="B633" t="str">
            <v>SU002173</v>
          </cell>
          <cell r="C633" t="str">
            <v>P002361</v>
          </cell>
          <cell r="D633">
            <v>4301060324</v>
          </cell>
          <cell r="E633">
            <v>4607091388831</v>
          </cell>
          <cell r="F633" t="str">
            <v>Сардельки Баварские Бавария фикс.вес 0,38 п/а мгс Стародворье</v>
          </cell>
          <cell r="H633">
            <v>40</v>
          </cell>
        </row>
        <row r="634">
          <cell r="A634" t="str">
            <v>Ветчина Дугушка ТМ Стародворье, вектор в/у    ПОКОМ</v>
          </cell>
          <cell r="B634" t="str">
            <v>SU002035</v>
          </cell>
          <cell r="C634" t="str">
            <v>P003146</v>
          </cell>
          <cell r="D634">
            <v>4301020222</v>
          </cell>
          <cell r="E634">
            <v>4607091388930</v>
          </cell>
          <cell r="F634" t="str">
            <v>Ветчины Дугушка Дугушка Вес б/о Дугушка</v>
          </cell>
          <cell r="H634">
            <v>55</v>
          </cell>
        </row>
        <row r="635">
          <cell r="A635" t="str">
            <v>Ветчина Дугушка ТМ Стародворье ТС Дугушка вектор вес СК</v>
          </cell>
          <cell r="B635" t="str">
            <v>SU002035</v>
          </cell>
          <cell r="C635" t="str">
            <v>P003146</v>
          </cell>
          <cell r="D635">
            <v>4301020222</v>
          </cell>
          <cell r="E635">
            <v>4607091388930</v>
          </cell>
          <cell r="F635" t="str">
            <v>Ветчины Дугушка Дугушка Вес б/о Дугушка</v>
          </cell>
          <cell r="H635">
            <v>55</v>
          </cell>
        </row>
        <row r="636">
          <cell r="A636" t="str">
            <v>Ветчины Дугушка Дугушка Вес б/о Дугушка</v>
          </cell>
          <cell r="B636" t="str">
            <v>SU002035</v>
          </cell>
          <cell r="C636" t="str">
            <v>P003146</v>
          </cell>
          <cell r="D636">
            <v>4301020222</v>
          </cell>
          <cell r="E636">
            <v>4607091388930</v>
          </cell>
          <cell r="F636" t="str">
            <v>Ветчины Дугушка Дугушка Вес б/о Дугушка</v>
          </cell>
          <cell r="H636">
            <v>55</v>
          </cell>
        </row>
        <row r="637">
          <cell r="A637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637" t="str">
            <v>SU002035</v>
          </cell>
          <cell r="C637" t="str">
            <v>P003146</v>
          </cell>
          <cell r="D637">
            <v>4301020222</v>
          </cell>
          <cell r="E637">
            <v>4607091388930</v>
          </cell>
          <cell r="F637" t="str">
            <v>Ветчины Дугушка Дугушка Вес б/о Дугушка</v>
          </cell>
          <cell r="H637">
            <v>55</v>
          </cell>
        </row>
        <row r="638">
          <cell r="A638" t="str">
            <v>ДУГУШКА Ветчина Стародворские колбасы</v>
          </cell>
          <cell r="B638" t="str">
            <v>SU002035</v>
          </cell>
          <cell r="C638" t="str">
            <v>P003146</v>
          </cell>
          <cell r="D638">
            <v>4301020222</v>
          </cell>
          <cell r="E638">
            <v>4607091388930</v>
          </cell>
          <cell r="F638" t="str">
            <v>Ветчины Дугушка Дугушка Вес б/о Дугушка</v>
          </cell>
          <cell r="H638">
            <v>55</v>
          </cell>
        </row>
        <row r="639">
          <cell r="A639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639" t="str">
            <v>SU002035</v>
          </cell>
          <cell r="C639" t="str">
            <v>P003146</v>
          </cell>
          <cell r="D639">
            <v>4301020222</v>
          </cell>
          <cell r="E639">
            <v>4607091388930</v>
          </cell>
          <cell r="F639" t="str">
            <v>Ветчины Дугушка Дугушка Вес б/о Дугушка</v>
          </cell>
          <cell r="H639">
            <v>55</v>
          </cell>
        </row>
        <row r="640">
          <cell r="A640" t="str">
            <v>Ветчина Дугушка Вектор п/а Стародвор.колбасы</v>
          </cell>
          <cell r="B640" t="str">
            <v>SU002035</v>
          </cell>
          <cell r="C640" t="str">
            <v>P003146</v>
          </cell>
          <cell r="D640">
            <v>4301020222</v>
          </cell>
          <cell r="E640">
            <v>4607091388930</v>
          </cell>
          <cell r="F640" t="str">
            <v>Ветчины Дугушка Дугушка Вес б/о Дугушка</v>
          </cell>
          <cell r="H640">
            <v>55</v>
          </cell>
        </row>
        <row r="641">
          <cell r="A641" t="str">
            <v>Ветчина Дугушка ТМ Стародворье, вектор в/у    ПОКОМ, кг</v>
          </cell>
          <cell r="B641" t="str">
            <v>SU002035</v>
          </cell>
          <cell r="C641" t="str">
            <v>P003146</v>
          </cell>
          <cell r="D641">
            <v>4301020222</v>
          </cell>
          <cell r="E641">
            <v>4607091388930</v>
          </cell>
          <cell r="F641" t="str">
            <v>Ветчины Дугушка Дугушка Вес б/о Дугушка</v>
          </cell>
          <cell r="H641">
            <v>55</v>
          </cell>
        </row>
        <row r="642">
          <cell r="A642" t="str">
            <v>Ветчина ДУГУШКА п/а в/у (Дугушка), Кг</v>
          </cell>
          <cell r="B642" t="str">
            <v>SU002035</v>
          </cell>
          <cell r="C642" t="str">
            <v>P003146</v>
          </cell>
          <cell r="D642">
            <v>4301020222</v>
          </cell>
          <cell r="E642">
            <v>4607091388930</v>
          </cell>
          <cell r="F642" t="str">
            <v>Ветчины Дугушка Дугушка Вес б/о Дугушка</v>
          </cell>
          <cell r="H642">
            <v>55</v>
          </cell>
        </row>
        <row r="643">
          <cell r="A643" t="str">
            <v>Ветчина Дугушка   вес (Стародворье) 55 суток, кг</v>
          </cell>
          <cell r="B643" t="str">
            <v>SU002035</v>
          </cell>
          <cell r="C643" t="str">
            <v>P003146</v>
          </cell>
          <cell r="D643">
            <v>4301020222</v>
          </cell>
          <cell r="E643">
            <v>4607091388930</v>
          </cell>
          <cell r="F643" t="str">
            <v>Ветчины Дугушка Дугушка Вес б/о Дугушка</v>
          </cell>
          <cell r="H643">
            <v>55</v>
          </cell>
        </row>
        <row r="644">
          <cell r="A644" t="str">
            <v>200  Ветчина Дугушка ТМ Стародворье, вектор в/у    ПОКОМ, кг</v>
          </cell>
          <cell r="B644" t="str">
            <v>SU002035</v>
          </cell>
          <cell r="C644" t="str">
            <v>P003146</v>
          </cell>
          <cell r="D644">
            <v>4301020222</v>
          </cell>
          <cell r="E644">
            <v>4607091388930</v>
          </cell>
          <cell r="F644" t="str">
            <v>Ветчины Дугушка Дугушка Вес б/о Дугушка</v>
          </cell>
          <cell r="H644">
            <v>55</v>
          </cell>
        </row>
        <row r="645">
          <cell r="A645" t="str">
            <v>200  Ветчина Дугушка ТМ Стародворье, вектор в/у    ПОКОМ</v>
          </cell>
          <cell r="B645" t="str">
            <v>SU002035</v>
          </cell>
          <cell r="C645" t="str">
            <v>P003146</v>
          </cell>
          <cell r="D645">
            <v>4301020222</v>
          </cell>
          <cell r="E645">
            <v>4607091388930</v>
          </cell>
          <cell r="F645" t="str">
            <v>Ветчины Дугушка Дугушка Вес б/о Дугушка</v>
          </cell>
          <cell r="H645">
            <v>55</v>
          </cell>
        </row>
        <row r="646">
          <cell r="A646" t="str">
            <v>Колбаса Докторская Дугушка, вектор 0.4 кг, ТМ Стародворье    ПОКОМ</v>
          </cell>
          <cell r="B646" t="str">
            <v>SU002019</v>
          </cell>
          <cell r="C646" t="str">
            <v>P002306</v>
          </cell>
          <cell r="D646">
            <v>4301011142</v>
          </cell>
          <cell r="E646">
            <v>4607091389036</v>
          </cell>
          <cell r="F646" t="str">
            <v>Вареные колбасы Докторская ГОСТ Дугушка Фикс.вес 0,4 Вектор Дугушка</v>
          </cell>
          <cell r="H646" t="e">
            <v>#N/A</v>
          </cell>
        </row>
        <row r="647">
          <cell r="A647" t="str">
            <v>ДУГУШКА Докторская вар.ГОСТ 0,4кг Стародворские колбасы</v>
          </cell>
          <cell r="B647" t="str">
            <v>SU002019</v>
          </cell>
          <cell r="C647" t="str">
            <v>P002306</v>
          </cell>
          <cell r="D647">
            <v>4301011142</v>
          </cell>
          <cell r="E647">
            <v>4607091389036</v>
          </cell>
          <cell r="F647" t="str">
            <v>Вареные колбасы Докторская ГОСТ Дугушка Фикс.вес 0,4 Вектор Дугушка</v>
          </cell>
          <cell r="H647" t="e">
            <v>#N/A</v>
          </cell>
        </row>
        <row r="648">
          <cell r="A648" t="str">
            <v>ДУГУШКАДокторская вар. ГОСТ 0,4кг Стародворские колбасы</v>
          </cell>
          <cell r="B648" t="str">
            <v>SU002019</v>
          </cell>
          <cell r="C648" t="str">
            <v>P002306</v>
          </cell>
          <cell r="D648">
            <v>4301011142</v>
          </cell>
          <cell r="E648">
            <v>4607091389036</v>
          </cell>
          <cell r="F648" t="str">
            <v>Вареные колбасы Докторская ГОСТ Дугушка Фикс.вес 0,4 Вектор Дугушка</v>
          </cell>
          <cell r="H648" t="e">
            <v>#N/A</v>
          </cell>
        </row>
        <row r="649">
          <cell r="A649" t="str">
            <v>ДУГУШКА Докторская вар. ГОСТ 0,4кг Стародворские колбасы</v>
          </cell>
          <cell r="B649" t="str">
            <v>SU002019</v>
          </cell>
          <cell r="C649" t="str">
            <v>P002306</v>
          </cell>
          <cell r="D649">
            <v>4301011142</v>
          </cell>
          <cell r="E649">
            <v>4607091389036</v>
          </cell>
          <cell r="F649" t="str">
            <v>Вареные колбасы Докторская ГОСТ Дугушка Фикс.вес 0,4 Вектор Дугушка</v>
          </cell>
          <cell r="H649" t="e">
            <v>#N/A</v>
          </cell>
        </row>
        <row r="650">
          <cell r="A650" t="str">
            <v>Вареные колбасы Докторская ГОСТ Дугушка Фикс.вес 0,4 Вектор Дугушка</v>
          </cell>
          <cell r="B650" t="str">
            <v>SU002019</v>
          </cell>
          <cell r="C650" t="str">
            <v>P002306</v>
          </cell>
          <cell r="D650">
            <v>4301011142</v>
          </cell>
          <cell r="E650">
            <v>4607091389036</v>
          </cell>
          <cell r="F650" t="str">
            <v>Вареные колбасы Докторская ГОСТ Дугушка Фикс.вес 0,4 Вектор Дугушка</v>
          </cell>
          <cell r="H650" t="e">
            <v>#N/A</v>
          </cell>
        </row>
        <row r="651">
          <cell r="A651" t="str">
            <v xml:space="preserve"> 057  Колбаса Докторская Дугушка, вектор 0.4 кг, ТМ Стародворье    ПОКОМ</v>
          </cell>
          <cell r="B651" t="str">
            <v>SU002019</v>
          </cell>
          <cell r="C651" t="str">
            <v>P002306</v>
          </cell>
          <cell r="D651">
            <v>4301011142</v>
          </cell>
          <cell r="E651">
            <v>4607091389036</v>
          </cell>
          <cell r="F651" t="str">
            <v>Вареные колбасы Докторская ГОСТ Дугушка Фикс.вес 0,4 Вектор Дугушка</v>
          </cell>
          <cell r="H651" t="e">
            <v>#N/A</v>
          </cell>
        </row>
        <row r="652">
          <cell r="A652" t="str">
            <v>215  Колбаса Докторская ГОСТ Дугушка, ВЕС, ТМ Стародворье ПОКОМ</v>
          </cell>
          <cell r="B652" t="str">
            <v>SU002011</v>
          </cell>
          <cell r="C652" t="str">
            <v>P002991</v>
          </cell>
          <cell r="D652">
            <v>4301011371</v>
          </cell>
          <cell r="E652">
            <v>4607091389067</v>
          </cell>
          <cell r="F652" t="str">
            <v>Вареные колбасы Докторская ГОСТ Дугушка Весовые Вектор Дугушка</v>
          </cell>
          <cell r="H652">
            <v>55</v>
          </cell>
        </row>
        <row r="653">
          <cell r="A653" t="str">
            <v>215  Колбаса Докторская Дугушка ГОСТ, ВЕС, ТМ Стародворье ПОКОМ</v>
          </cell>
          <cell r="B653" t="str">
            <v>SU002011</v>
          </cell>
          <cell r="C653" t="str">
            <v>P002991</v>
          </cell>
          <cell r="D653">
            <v>4301011371</v>
          </cell>
          <cell r="E653">
            <v>4607091389067</v>
          </cell>
          <cell r="F653" t="str">
            <v>Вареные колбасы Докторская ГОСТ Дугушка Весовые Вектор Дугушка</v>
          </cell>
          <cell r="H653">
            <v>55</v>
          </cell>
        </row>
        <row r="654">
          <cell r="A654" t="str">
            <v>Докторская Гост Вектор вар п/а Стародвор.колбасы</v>
          </cell>
          <cell r="B654" t="str">
            <v>SU002011</v>
          </cell>
          <cell r="C654" t="str">
            <v>P002991</v>
          </cell>
          <cell r="D654">
            <v>4301011371</v>
          </cell>
          <cell r="E654">
            <v>4607091389067</v>
          </cell>
          <cell r="F654" t="str">
            <v>Вареные колбасы Докторская ГОСТ Дугушка Весовые Вектор Дугушка</v>
          </cell>
          <cell r="H654">
            <v>55</v>
          </cell>
        </row>
        <row r="655">
          <cell r="A655" t="str">
            <v>Вареные колбасы Докторская ГОСТ Дугушка Весовые Вектор Дугушка</v>
          </cell>
          <cell r="B655" t="str">
            <v>SU002011</v>
          </cell>
          <cell r="C655" t="str">
            <v>P002991</v>
          </cell>
          <cell r="D655">
            <v>4301011371</v>
          </cell>
          <cell r="E655">
            <v>4607091389067</v>
          </cell>
          <cell r="F655" t="str">
            <v>Вареные колбасы Докторская ГОСТ Дугушка Весовые Вектор Дугушка</v>
          </cell>
          <cell r="H655">
            <v>55</v>
          </cell>
        </row>
        <row r="656">
          <cell r="A656" t="str">
            <v>ДУГУШКА Докторская вар ГОСТ Стародворские колбасы</v>
          </cell>
          <cell r="B656" t="str">
            <v>SU002011</v>
          </cell>
          <cell r="C656" t="str">
            <v>P002991</v>
          </cell>
          <cell r="D656">
            <v>4301011371</v>
          </cell>
          <cell r="E656">
            <v>4607091389067</v>
          </cell>
          <cell r="F656" t="str">
            <v>Вареные колбасы Докторская ГОСТ Дугушка Весовые Вектор Дугушка</v>
          </cell>
          <cell r="H656">
            <v>55</v>
          </cell>
        </row>
        <row r="657">
          <cell r="A657" t="str">
            <v>ДУГУШКА Докторская нар. ГОСТ Стародворские колбасы</v>
          </cell>
          <cell r="B657" t="str">
            <v>SU002011</v>
          </cell>
          <cell r="C657" t="str">
            <v>P002991</v>
          </cell>
          <cell r="D657">
            <v>4301011371</v>
          </cell>
          <cell r="E657">
            <v>4607091389067</v>
          </cell>
          <cell r="F657" t="str">
            <v>Вареные колбасы Докторская ГОСТ Дугушка Весовые Вектор Дугушка</v>
          </cell>
          <cell r="H657">
            <v>55</v>
          </cell>
        </row>
        <row r="658">
          <cell r="A658" t="str">
            <v>ДУГУШКА Докторская вар. ГОСТ Стародворские колбасы</v>
          </cell>
          <cell r="B658" t="str">
            <v>SU002011</v>
          </cell>
          <cell r="C658" t="str">
            <v>P002991</v>
          </cell>
          <cell r="D658">
            <v>4301011371</v>
          </cell>
          <cell r="E658">
            <v>4607091389067</v>
          </cell>
          <cell r="F658" t="str">
            <v>Вареные колбасы Докторская ГОСТ Дугушка Весовые Вектор Дугушка</v>
          </cell>
          <cell r="H658">
            <v>55</v>
          </cell>
        </row>
        <row r="659">
          <cell r="A65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659" t="str">
            <v>SU002011</v>
          </cell>
          <cell r="C659" t="str">
            <v>P002991</v>
          </cell>
          <cell r="D659">
            <v>4301011371</v>
          </cell>
          <cell r="E659">
            <v>4607091389067</v>
          </cell>
          <cell r="F659" t="str">
            <v>Вареные колбасы Докторская ГОСТ Дугушка Весовые Вектор Дугушка</v>
          </cell>
          <cell r="H659">
            <v>55</v>
          </cell>
        </row>
        <row r="660">
          <cell r="A660" t="str">
            <v>Докторская  ГОСТ Дугушка вес 800гр (Стародвор) 55 суток, кг</v>
          </cell>
          <cell r="B660" t="str">
            <v>SU002011</v>
          </cell>
          <cell r="C660" t="str">
            <v>P002991</v>
          </cell>
          <cell r="D660">
            <v>4301011371</v>
          </cell>
          <cell r="E660">
            <v>4607091389067</v>
          </cell>
          <cell r="F660" t="str">
            <v>Вареные колбасы Докторская ГОСТ Дугушка Весовые Вектор Дугушка</v>
          </cell>
          <cell r="H660">
            <v>55</v>
          </cell>
        </row>
        <row r="661">
          <cell r="A661" t="str">
            <v>Колбаса Докторская ГОСТ Дугушка, ВЕС, ТМ Стародворье ПОКОМ</v>
          </cell>
          <cell r="B661" t="str">
            <v>SU002011</v>
          </cell>
          <cell r="C661" t="str">
            <v>P002991</v>
          </cell>
          <cell r="D661">
            <v>4301011371</v>
          </cell>
          <cell r="E661">
            <v>4607091389067</v>
          </cell>
          <cell r="F661" t="str">
            <v>Вареные колбасы Докторская ГОСТ Дугушка Весовые Вектор Дугушка</v>
          </cell>
          <cell r="H661">
            <v>55</v>
          </cell>
        </row>
        <row r="662">
          <cell r="A662" t="str">
            <v>Колбаса Молочная Дугушка, вектор 0,4 кг, ТМ Стародворье  ПОКОМ</v>
          </cell>
          <cell r="B662" t="str">
            <v>SU002020</v>
          </cell>
          <cell r="C662" t="str">
            <v>P002308</v>
          </cell>
          <cell r="D662">
            <v>4301011190</v>
          </cell>
          <cell r="E662">
            <v>4607091389098</v>
          </cell>
          <cell r="F662" t="str">
            <v>Вареные колбасы Молочная Дугушка Дугушка Фикс.вес 0,4 Вектор Дугушка</v>
          </cell>
          <cell r="H662">
            <v>50</v>
          </cell>
        </row>
        <row r="663">
          <cell r="A663" t="str">
            <v>Молочная варёная 0,4кг (Дугушка) ШТ, шт</v>
          </cell>
          <cell r="B663" t="str">
            <v>SU002020</v>
          </cell>
          <cell r="C663" t="str">
            <v>P002308</v>
          </cell>
          <cell r="D663">
            <v>4301011190</v>
          </cell>
          <cell r="E663">
            <v>4607091389098</v>
          </cell>
          <cell r="F663" t="str">
            <v>Вареные колбасы Молочная Дугушка Дугушка Фикс.вес 0,4 Вектор Дугушка</v>
          </cell>
          <cell r="H663">
            <v>50</v>
          </cell>
        </row>
        <row r="664">
          <cell r="A664" t="str">
            <v>Молочная варёная 0,4кг (Дугушка) ШТ, ШТ</v>
          </cell>
          <cell r="B664" t="str">
            <v>SU002020</v>
          </cell>
          <cell r="C664" t="str">
            <v>P002308</v>
          </cell>
          <cell r="D664">
            <v>4301011190</v>
          </cell>
          <cell r="E664">
            <v>4607091389098</v>
          </cell>
          <cell r="F664" t="str">
            <v>Вареные колбасы Молочная Дугушка Дугушка Фикс.вес 0,4 Вектор Дугушка</v>
          </cell>
          <cell r="H664">
            <v>50</v>
          </cell>
        </row>
        <row r="665">
          <cell r="A665" t="str">
            <v>Колбаса 0,4 кг Стародворье Молочная Дугушка в оболочке вектор</v>
          </cell>
          <cell r="B665" t="str">
            <v>SU002020</v>
          </cell>
          <cell r="C665" t="str">
            <v>P002308</v>
          </cell>
          <cell r="D665">
            <v>4301011190</v>
          </cell>
          <cell r="E665">
            <v>4607091389098</v>
          </cell>
          <cell r="F665" t="str">
            <v>Вареные колбасы Молочная Дугушка Дугушка Фикс.вес 0,4 Вектор Дугушка</v>
          </cell>
          <cell r="H665">
            <v>50</v>
          </cell>
        </row>
        <row r="666">
          <cell r="A666" t="str">
            <v xml:space="preserve"> 064  Колбаса Молочная Дугушка, вектор 0,4 кг, ТМ Стародворье  ПОКОМ, шт</v>
          </cell>
          <cell r="B666" t="str">
            <v>SU002020</v>
          </cell>
          <cell r="C666" t="str">
            <v>P002308</v>
          </cell>
          <cell r="D666">
            <v>4301011190</v>
          </cell>
          <cell r="E666">
            <v>4607091389098</v>
          </cell>
          <cell r="F666" t="str">
            <v>Вареные колбасы Молочная Дугушка Дугушка Фикс.вес 0,4 Вектор Дугушка</v>
          </cell>
          <cell r="H666">
            <v>50</v>
          </cell>
        </row>
        <row r="667">
          <cell r="A667" t="str">
            <v>064  Колбаса Молочная Дугушка, вектор 0,4 кг, ТМ Стародворье  ПОКОМ</v>
          </cell>
          <cell r="B667" t="str">
            <v>SU002020</v>
          </cell>
          <cell r="C667" t="str">
            <v>P002308</v>
          </cell>
          <cell r="D667">
            <v>4301011190</v>
          </cell>
          <cell r="E667">
            <v>4607091389098</v>
          </cell>
          <cell r="F667" t="str">
            <v>Вареные колбасы Молочная Дугушка Дугушка Фикс.вес 0,4 Вектор Дугушка</v>
          </cell>
          <cell r="H667">
            <v>50</v>
          </cell>
        </row>
        <row r="668">
          <cell r="A668" t="str">
            <v>Колбаса Молочная Дугушка, в/у, ВЕС, ТМ Стародворье   ПОКОМ</v>
          </cell>
          <cell r="B668" t="str">
            <v>SU002010</v>
          </cell>
          <cell r="C668" t="str">
            <v>P002979</v>
          </cell>
          <cell r="D668">
            <v>4301011365</v>
          </cell>
          <cell r="E668">
            <v>4607091389104</v>
          </cell>
          <cell r="F668" t="str">
            <v>Вареные колбасы Молочная Дугушка Дугушка Весовые Вектор Дугушка</v>
          </cell>
          <cell r="H668">
            <v>55</v>
          </cell>
        </row>
        <row r="669">
          <cell r="A669" t="str">
            <v>Вареные колбасы Молочная Дугушка Дугушка Весовые Вектор Дугушка</v>
          </cell>
          <cell r="B669" t="str">
            <v>SU002010</v>
          </cell>
          <cell r="C669" t="str">
            <v>P002979</v>
          </cell>
          <cell r="D669">
            <v>4301011365</v>
          </cell>
          <cell r="E669">
            <v>4607091389104</v>
          </cell>
          <cell r="F669" t="str">
            <v>Вареные колбасы Молочная Дугушка Дугушка Весовые Вектор Дугушка</v>
          </cell>
          <cell r="H669">
            <v>55</v>
          </cell>
        </row>
        <row r="670">
          <cell r="A670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670" t="str">
            <v>SU002010</v>
          </cell>
          <cell r="C670" t="str">
            <v>P002979</v>
          </cell>
          <cell r="D670">
            <v>4301011365</v>
          </cell>
          <cell r="E670">
            <v>4607091389104</v>
          </cell>
          <cell r="F670" t="str">
            <v>Вареные колбасы Молочная Дугушка Дугушка Весовые Вектор Дугушка</v>
          </cell>
          <cell r="H670">
            <v>55</v>
          </cell>
        </row>
        <row r="671">
          <cell r="A671" t="str">
            <v>Колбаса Молочная Дугушка, в/у, ВЕС, ТМ Стародворье   ПОКОМ, кг</v>
          </cell>
          <cell r="B671" t="str">
            <v>SU002010</v>
          </cell>
          <cell r="C671" t="str">
            <v>P002979</v>
          </cell>
          <cell r="D671">
            <v>4301011365</v>
          </cell>
          <cell r="E671">
            <v>4607091389104</v>
          </cell>
          <cell r="F671" t="str">
            <v>Вареные колбасы Молочная Дугушка Дугушка Весовые Вектор Дугушка</v>
          </cell>
          <cell r="H671">
            <v>55</v>
          </cell>
        </row>
        <row r="672">
          <cell r="A672" t="str">
            <v>Молочная варёная в/у (Дугушка) , Кг</v>
          </cell>
          <cell r="B672" t="str">
            <v>SU002010</v>
          </cell>
          <cell r="C672" t="str">
            <v>P002979</v>
          </cell>
          <cell r="D672">
            <v>4301011365</v>
          </cell>
          <cell r="E672">
            <v>4607091389104</v>
          </cell>
          <cell r="F672" t="str">
            <v>Вареные колбасы Молочная Дугушка Дугушка Весовые Вектор Дугушка</v>
          </cell>
          <cell r="H672">
            <v>55</v>
          </cell>
        </row>
        <row r="673">
          <cell r="A673" t="str">
            <v>Молочная Вектор вар п/а Стародвор. колбасы</v>
          </cell>
          <cell r="B673" t="str">
            <v>SU002010</v>
          </cell>
          <cell r="C673" t="str">
            <v>P002979</v>
          </cell>
          <cell r="D673">
            <v>4301011365</v>
          </cell>
          <cell r="E673">
            <v>4607091389104</v>
          </cell>
          <cell r="F673" t="str">
            <v>Вареные колбасы Молочная Дугушка Дугушка Весовые Вектор Дугушка</v>
          </cell>
          <cell r="H673">
            <v>55</v>
          </cell>
        </row>
        <row r="674">
          <cell r="A674" t="str">
            <v>229  Колбаса Молочная Дугушка, в/у, ВЕС, ТМ Стародворье   ПОКОМ, кг</v>
          </cell>
          <cell r="B674" t="str">
            <v>SU002010</v>
          </cell>
          <cell r="C674" t="str">
            <v>P002979</v>
          </cell>
          <cell r="D674">
            <v>4301011365</v>
          </cell>
          <cell r="E674">
            <v>4607091389104</v>
          </cell>
          <cell r="F674" t="str">
            <v>Вареные колбасы Молочная Дугушка Дугушка Весовые Вектор Дугушка</v>
          </cell>
          <cell r="H674">
            <v>55</v>
          </cell>
        </row>
        <row r="675">
          <cell r="A675" t="str">
            <v>229  Колбаса Молочная Дугушка, в/у, ВЕС, ТМ Стародворье   ПОКОМ</v>
          </cell>
          <cell r="B675" t="str">
            <v>SU002010</v>
          </cell>
          <cell r="C675" t="str">
            <v>P002979</v>
          </cell>
          <cell r="D675">
            <v>4301011365</v>
          </cell>
          <cell r="E675">
            <v>4607091389104</v>
          </cell>
          <cell r="F675" t="str">
            <v>Вареные колбасы Молочная Дугушка Дугушка Весовые Вектор Дугушка</v>
          </cell>
          <cell r="H675">
            <v>55</v>
          </cell>
        </row>
        <row r="676">
          <cell r="A676" t="str">
            <v>426 С/к колбасы Чипсы сыровяленые из натурального филе Ядрена копоть Фикс.вес 0,03 Поком</v>
          </cell>
          <cell r="B676" t="str">
            <v>SU002049</v>
          </cell>
          <cell r="C676" t="str">
            <v>P002191</v>
          </cell>
          <cell r="D676">
            <v>4301170002</v>
          </cell>
          <cell r="E676">
            <v>4607091389111</v>
          </cell>
          <cell r="F676" t="str">
            <v>С/к колбасы Чипсы сыровяленые из натурального филе Ядрена копоть Фикс.вес 0,03 пакет мгс 120 Ядрена копоть</v>
          </cell>
          <cell r="H676">
            <v>120</v>
          </cell>
        </row>
        <row r="677">
          <cell r="A677" t="str">
            <v>113  Чипсы сыровяленые из натурального филе, 0,025кг ТМ Ядрена Копоть ПОКОМ</v>
          </cell>
          <cell r="B677" t="str">
            <v>SU002049</v>
          </cell>
          <cell r="C677" t="str">
            <v>P002191</v>
          </cell>
          <cell r="D677">
            <v>4301170002</v>
          </cell>
          <cell r="E677">
            <v>4607091389111</v>
          </cell>
          <cell r="F677" t="str">
            <v>С/к колбасы Чипсы сыровяленые из натурального филе Ядрена копоть Фикс.вес 0,03 пакет мгс 120 Ядрена копоть</v>
          </cell>
          <cell r="H677">
            <v>120</v>
          </cell>
        </row>
        <row r="678">
          <cell r="A678" t="str">
            <v>Чипсы сыровяленые из натурального филе, 0,025кг ТМ Ядрена Копоть ПОКОМ</v>
          </cell>
          <cell r="B678" t="str">
            <v>SU002049</v>
          </cell>
          <cell r="C678" t="str">
            <v>P002191</v>
          </cell>
          <cell r="D678">
            <v>4301170002</v>
          </cell>
          <cell r="E678">
            <v>4607091389111</v>
          </cell>
          <cell r="F678" t="str">
            <v>С/к колбасы Чипсы сыровяленые из натурального филе Ядрена копоть Фикс.вес 0,03 пакет мгс 120 Ядрена копоть</v>
          </cell>
          <cell r="H678">
            <v>120</v>
          </cell>
        </row>
        <row r="679">
          <cell r="B679" t="str">
            <v>SU002457</v>
          </cell>
          <cell r="C679" t="str">
            <v>P002756</v>
          </cell>
          <cell r="D679">
            <v>4301032026</v>
          </cell>
          <cell r="E679">
            <v>4607091389142</v>
          </cell>
          <cell r="F679" t="str">
            <v>С/в колбасы Филейбургская мраморная Бавария Фикс.вес 0,15 б/о в/у 150 Стародворье</v>
          </cell>
          <cell r="H679" t="e">
            <v>#N/A</v>
          </cell>
        </row>
        <row r="680">
          <cell r="A680" t="str">
            <v>Колбаски бюргерсы ТМ Ядрена копоть ТС Ядрена копоть мгс ф/в 0,3 кг СК</v>
          </cell>
          <cell r="B680" t="str">
            <v>SU002447</v>
          </cell>
          <cell r="C680" t="str">
            <v>P002730</v>
          </cell>
          <cell r="D680">
            <v>4301031106</v>
          </cell>
          <cell r="E680">
            <v>4607091389258</v>
          </cell>
          <cell r="F680" t="str">
            <v>В/к колбасы Колбаски Бюргерсы Ядрена копоть 0,3 Ядрена копоть</v>
          </cell>
          <cell r="H680">
            <v>35</v>
          </cell>
        </row>
        <row r="681">
          <cell r="A681" t="str">
            <v>Сардельки Левантские ТМ Особый рецепт NDX мгс вес СК</v>
          </cell>
          <cell r="B681" t="str">
            <v>SU002472</v>
          </cell>
          <cell r="C681" t="str">
            <v>P002973</v>
          </cell>
          <cell r="D681">
            <v>4301060322</v>
          </cell>
          <cell r="E681">
            <v>4607091389357</v>
          </cell>
          <cell r="F681" t="str">
            <v>Сардельки Левантские Особая Без свинины Весовые NDX мгс Особый рецепт</v>
          </cell>
          <cell r="H681">
            <v>40</v>
          </cell>
        </row>
        <row r="682">
          <cell r="A682" t="str">
            <v>Сардельки Левантские ТМ Особый Рецепт, ВЕС. ПОКОМ</v>
          </cell>
          <cell r="B682" t="str">
            <v>SU002472</v>
          </cell>
          <cell r="C682" t="str">
            <v>P002973</v>
          </cell>
          <cell r="D682">
            <v>4301060322</v>
          </cell>
          <cell r="E682">
            <v>4607091389357</v>
          </cell>
          <cell r="F682" t="str">
            <v>Сардельки Левантские Особая Без свинины Весовые NDX мгс Особый рецепт</v>
          </cell>
          <cell r="H682">
            <v>40</v>
          </cell>
        </row>
        <row r="683">
          <cell r="A683" t="str">
            <v>Ветчина Балыкбургская (Баварушка) 0,420кг ШТ, шт</v>
          </cell>
          <cell r="B683" t="str">
            <v>SU002319</v>
          </cell>
          <cell r="C683" t="str">
            <v>P002597</v>
          </cell>
          <cell r="D683">
            <v>4301020185</v>
          </cell>
          <cell r="E683">
            <v>4607091389364</v>
          </cell>
          <cell r="F683" t="str">
            <v>Ветчины Балыкбургская срез Балыкбургская Фикс.вес 0,42 Фиброуз в/у Баварушка</v>
          </cell>
          <cell r="H683">
            <v>35</v>
          </cell>
        </row>
        <row r="684">
          <cell r="A684" t="str">
            <v>409  Ветчина Балыкбургская ТМ Баварушка  в оболочке фиброуз в/у 0,42 кг ПОКОМ</v>
          </cell>
          <cell r="B684" t="str">
            <v>SU002319</v>
          </cell>
          <cell r="C684" t="str">
            <v>P002597</v>
          </cell>
          <cell r="D684">
            <v>4301020185</v>
          </cell>
          <cell r="E684">
            <v>4607091389364</v>
          </cell>
          <cell r="F684" t="str">
            <v>Ветчины Балыкбургская срез Балыкбургская Фикс.вес 0,42 Фиброуз в/у Баварушка</v>
          </cell>
          <cell r="H684">
            <v>35</v>
          </cell>
        </row>
        <row r="685">
          <cell r="A685" t="str">
            <v>Ветчина Балыкбургская (Баварушка) 0,420кг ШТ, ШТ</v>
          </cell>
          <cell r="B685" t="str">
            <v>SU002319</v>
          </cell>
          <cell r="C685" t="str">
            <v>P002597</v>
          </cell>
          <cell r="D685">
            <v>4301020185</v>
          </cell>
          <cell r="E685">
            <v>4607091389364</v>
          </cell>
          <cell r="F685" t="str">
            <v>Ветчины Балыкбургская срез Балыкбургская Фикс.вес 0,42 Фиброуз в/у Баварушка</v>
          </cell>
          <cell r="H685">
            <v>35</v>
          </cell>
        </row>
        <row r="686">
          <cell r="A686" t="str">
            <v>Колбаса Балыкбургская рубленая, в/у 0,35 кг срез, БАВАРУШКА ПОКОМ</v>
          </cell>
          <cell r="B686" t="str">
            <v>SU002545</v>
          </cell>
          <cell r="C686" t="str">
            <v>P003137</v>
          </cell>
          <cell r="D686">
            <v>4301031176</v>
          </cell>
          <cell r="E686">
            <v>4607091389425</v>
          </cell>
          <cell r="F686" t="str">
            <v>В/к колбасы Балыкбургская рубленая срез Балыкбургская Фикс.вес 0,35 фиброуз в/у Баварушка</v>
          </cell>
          <cell r="H686">
            <v>45</v>
          </cell>
        </row>
        <row r="687">
          <cell r="A687" t="str">
            <v>Балыкбурская рубленная 0,35 кг срез, БАВАРУШКА ПОКОМ</v>
          </cell>
          <cell r="B687" t="str">
            <v>SU002545</v>
          </cell>
          <cell r="C687" t="str">
            <v>P003137</v>
          </cell>
          <cell r="D687">
            <v>4301031176</v>
          </cell>
          <cell r="E687">
            <v>4607091389425</v>
          </cell>
          <cell r="F687" t="str">
            <v>В/к колбасы Балыкбургская рубленая срез Балыкбургская Фикс.вес 0,35 фиброуз в/у Баварушка</v>
          </cell>
          <cell r="H687">
            <v>45</v>
          </cell>
        </row>
        <row r="688">
          <cell r="A688" t="str">
            <v>В/к колбасы Балыкбургская рубленая срез Балыкбургская Фикс.вес 0,35 фиброуз в/у Баварушка</v>
          </cell>
          <cell r="B688" t="str">
            <v>SU002545</v>
          </cell>
          <cell r="C688" t="str">
            <v>P003137</v>
          </cell>
          <cell r="D688">
            <v>4301031176</v>
          </cell>
          <cell r="E688">
            <v>4607091389425</v>
          </cell>
          <cell r="F688" t="str">
            <v>В/к колбасы Балыкбургская рубленая срез Балыкбургская Фикс.вес 0,35 фиброуз в/у Баварушка</v>
          </cell>
          <cell r="H688">
            <v>45</v>
          </cell>
        </row>
        <row r="689">
          <cell r="A689" t="str">
            <v>323 Колбаса варенокопченая Балыкбургская рубленая ТМ Баварушка срез 0,35 кг   ПОКОМ</v>
          </cell>
          <cell r="B689" t="str">
            <v>SU002545</v>
          </cell>
          <cell r="C689" t="str">
            <v>P003137</v>
          </cell>
          <cell r="D689">
            <v>4301031176</v>
          </cell>
          <cell r="E689">
            <v>4607091389425</v>
          </cell>
          <cell r="F689" t="str">
            <v>В/к колбасы Балыкбургская рубленая срез Балыкбургская Фикс.вес 0,35 фиброуз в/у Баварушка</v>
          </cell>
          <cell r="H689">
            <v>45</v>
          </cell>
        </row>
        <row r="690">
          <cell r="A690" t="str">
            <v>282  Колбаса Балыкбургская рубленая, в/у 0,35 кг срез, БАВАРУШКА ПОКОМ</v>
          </cell>
          <cell r="B690" t="str">
            <v>SU002545</v>
          </cell>
          <cell r="C690" t="str">
            <v>P003137</v>
          </cell>
          <cell r="D690">
            <v>4301031176</v>
          </cell>
          <cell r="E690">
            <v>4607091389425</v>
          </cell>
          <cell r="F690" t="str">
            <v>В/к колбасы Балыкбургская рубленая срез Балыкбургская Фикс.вес 0,35 фиброуз в/у Баварушка</v>
          </cell>
          <cell r="H690">
            <v>45</v>
          </cell>
        </row>
        <row r="691">
          <cell r="A691" t="str">
            <v>В/к колбасы Балыкбургская с копченым балыком срез Балыкбургская Фикс.вес 0,35 фиброуз в/у Баварушка</v>
          </cell>
          <cell r="B691" t="str">
            <v>SU002604</v>
          </cell>
          <cell r="C691" t="str">
            <v>P003135</v>
          </cell>
          <cell r="D691">
            <v>4301031173</v>
          </cell>
          <cell r="E691">
            <v>4607091389500</v>
          </cell>
          <cell r="F691" t="str">
            <v>В/к колбасы Балыкбургская с копченым балыком срез Балыкбургская Фикс.вес 0,35 фиброуз в/у Баварушка</v>
          </cell>
          <cell r="H691">
            <v>45</v>
          </cell>
        </row>
        <row r="692">
          <cell r="A692" t="str">
            <v>Колбаса Балыкбурская с копченым балыком, в/у 0,35 кг срез, БАВАРУШКА ПОКОМ</v>
          </cell>
          <cell r="B692" t="str">
            <v>SU002604</v>
          </cell>
          <cell r="C692" t="str">
            <v>P003135</v>
          </cell>
          <cell r="D692">
            <v>4301031173</v>
          </cell>
          <cell r="E692">
            <v>4607091389500</v>
          </cell>
          <cell r="F692" t="str">
            <v>В/к колбасы Балыкбургская с копченым балыком срез Балыкбургская Фикс.вес 0,35 фиброуз в/у Баварушка</v>
          </cell>
          <cell r="H692">
            <v>45</v>
          </cell>
        </row>
        <row r="693">
          <cell r="A693" t="str">
            <v>Балыкбургская с копченым балыком в/к 0,35кг Стародворские колбасы</v>
          </cell>
          <cell r="B693" t="str">
            <v>SU002604</v>
          </cell>
          <cell r="C693" t="str">
            <v>P003135</v>
          </cell>
          <cell r="D693">
            <v>4301031173</v>
          </cell>
          <cell r="E693">
            <v>4607091389500</v>
          </cell>
          <cell r="F693" t="str">
            <v>В/к колбасы Балыкбургская с копченым балыком срез Балыкбургская Фикс.вес 0,35 фиброуз в/у Баварушка</v>
          </cell>
          <cell r="H693">
            <v>45</v>
          </cell>
        </row>
        <row r="694">
          <cell r="A694" t="str">
            <v>116  Колбаса Балыкбургская с копченым балыком, в/у 0,35 кг срез, БАВАРУШКА ПОКОМ</v>
          </cell>
          <cell r="B694" t="str">
            <v>SU002604</v>
          </cell>
          <cell r="C694" t="str">
            <v>P003135</v>
          </cell>
          <cell r="D694">
            <v>4301031173</v>
          </cell>
          <cell r="E694">
            <v>4607091389500</v>
          </cell>
          <cell r="F694" t="str">
            <v>В/к колбасы Балыкбургская с копченым балыком срез Балыкбургская Фикс.вес 0,35 фиброуз в/у Баварушка</v>
          </cell>
          <cell r="H694">
            <v>45</v>
          </cell>
        </row>
        <row r="695">
          <cell r="A695" t="str">
            <v>116  Колбаса Балыкбурская с копченым балыком, в/у 0,35 кг срез, БАВАРУШКА ПОКОМ</v>
          </cell>
          <cell r="B695" t="str">
            <v>SU002604</v>
          </cell>
          <cell r="C695" t="str">
            <v>P003135</v>
          </cell>
          <cell r="D695">
            <v>4301031173</v>
          </cell>
          <cell r="E695">
            <v>4607091389500</v>
          </cell>
          <cell r="F695" t="str">
            <v>В/к колбасы Балыкбургская с копченым балыком срез Балыкбургская Фикс.вес 0,35 фиброуз в/у Баварушка</v>
          </cell>
          <cell r="H695">
            <v>45</v>
          </cell>
        </row>
        <row r="696">
          <cell r="A696" t="str">
            <v>Колбаса 0,35 кг Сервелат Филейбургский с ароматными пряностями ТМ Баварушка в оболочке фиброуз в в/у</v>
          </cell>
          <cell r="B696" t="str">
            <v>SU002602</v>
          </cell>
          <cell r="C696" t="str">
            <v>P003132</v>
          </cell>
          <cell r="D696">
            <v>4301031171</v>
          </cell>
          <cell r="E696">
            <v>4607091389524</v>
          </cell>
          <cell r="F696" t="str">
            <v>В/к колбасы Сервелат Филейбургский с ароматными пряностями срез Филейбургская Фикс.вес 0,35 фиброуз Баварушка</v>
          </cell>
          <cell r="H696">
            <v>45</v>
          </cell>
        </row>
        <row r="697">
          <cell r="A697" t="str">
            <v>Сервелат Филейбургский с ароматными пряностями 0,35кг Стародворские колбасы</v>
          </cell>
          <cell r="B697" t="str">
            <v>SU002602</v>
          </cell>
          <cell r="C697" t="str">
            <v>P003132</v>
          </cell>
          <cell r="D697">
            <v>4301031171</v>
          </cell>
          <cell r="E697">
            <v>4607091389524</v>
          </cell>
          <cell r="F697" t="str">
            <v>В/к колбасы Сервелат Филейбургский с ароматными пряностями срез Филейбургская Фикс.вес 0,35 фиброуз Баварушка</v>
          </cell>
          <cell r="H697">
            <v>45</v>
          </cell>
        </row>
        <row r="698">
          <cell r="A698" t="str">
            <v>Сервелат Филейбургский с ароматными пряностями 0.З5кг</v>
          </cell>
          <cell r="B698" t="str">
            <v>SU002602</v>
          </cell>
          <cell r="C698" t="str">
            <v>P003132</v>
          </cell>
          <cell r="D698">
            <v>4301031171</v>
          </cell>
          <cell r="E698">
            <v>4607091389524</v>
          </cell>
          <cell r="F698" t="str">
            <v>В/к колбасы Сервелат Филейбургский с ароматными пряностями срез Филейбургская Фикс.вес 0,35 фиброуз Баварушка</v>
          </cell>
          <cell r="H698">
            <v>45</v>
          </cell>
        </row>
        <row r="699">
          <cell r="A699" t="str">
            <v>Сервелат Фмлейбургский с ароматными пряностями 0,35кг</v>
          </cell>
          <cell r="B699" t="str">
            <v>SU002602</v>
          </cell>
          <cell r="C699" t="str">
            <v>P003132</v>
          </cell>
          <cell r="D699">
            <v>4301031171</v>
          </cell>
          <cell r="E699">
            <v>4607091389524</v>
          </cell>
          <cell r="F699" t="str">
            <v>В/к колбасы Сервелат Филейбургский с ароматными пряностями срез Филейбургская Фикс.вес 0,35 фиброуз Баварушка</v>
          </cell>
          <cell r="H699">
            <v>45</v>
          </cell>
        </row>
        <row r="700">
          <cell r="A700" t="str">
            <v>Сервелат Филейбургский с ароматными пряностями 0,35кг</v>
          </cell>
          <cell r="B700" t="str">
            <v>SU002602</v>
          </cell>
          <cell r="C700" t="str">
            <v>P003132</v>
          </cell>
          <cell r="D700">
            <v>4301031171</v>
          </cell>
          <cell r="E700">
            <v>4607091389524</v>
          </cell>
          <cell r="F700" t="str">
            <v>В/к колбасы Сервелат Филейбургский с ароматными пряностями срез Филейбургская Фикс.вес 0,35 фиброуз Баварушка</v>
          </cell>
          <cell r="H700">
            <v>45</v>
          </cell>
        </row>
        <row r="701">
          <cell r="A701" t="str">
            <v>Сервелат Филейбургский с ароматными пряностями 0,З5кг</v>
          </cell>
          <cell r="B701" t="str">
            <v>SU002602</v>
          </cell>
          <cell r="C701" t="str">
            <v>P003132</v>
          </cell>
          <cell r="D701">
            <v>4301031171</v>
          </cell>
          <cell r="E701">
            <v>4607091389524</v>
          </cell>
          <cell r="F701" t="str">
            <v>В/к колбасы Сервелат Филейбургский с ароматными пряностями срез Филейбургская Фикс.вес 0,35 фиброуз Баварушка</v>
          </cell>
          <cell r="H701">
            <v>45</v>
          </cell>
        </row>
        <row r="702">
          <cell r="A702" t="str">
            <v>Сервелат Филейбургский с ароматными пряностями 0.35кг Стародворские колбасы</v>
          </cell>
          <cell r="B702" t="str">
            <v>SU002602</v>
          </cell>
          <cell r="C702" t="str">
            <v>P003132</v>
          </cell>
          <cell r="D702">
            <v>4301031171</v>
          </cell>
          <cell r="E702">
            <v>4607091389524</v>
          </cell>
          <cell r="F702" t="str">
            <v>В/к колбасы Сервелат Филейбургский с ароматными пряностями срез Филейбургская Фикс.вес 0,35 фиброуз Баварушка</v>
          </cell>
          <cell r="H702">
            <v>45</v>
          </cell>
        </row>
        <row r="703">
          <cell r="A703" t="str">
            <v>В/к колбасы Сервелат Филейбургский с ароматными пряностями срез Филейбургская Фикс.вес 0,35 фиброуз Баварушка</v>
          </cell>
          <cell r="B703" t="str">
            <v>SU002602</v>
          </cell>
          <cell r="C703" t="str">
            <v>P003132</v>
          </cell>
          <cell r="D703">
            <v>4301031171</v>
          </cell>
          <cell r="E703">
            <v>4607091389524</v>
          </cell>
          <cell r="F703" t="str">
            <v>В/к колбасы Сервелат Филейбургский с ароматными пряностями срез Филейбургская Фикс.вес 0,35 фиброуз Баварушка</v>
          </cell>
          <cell r="H703">
            <v>45</v>
          </cell>
        </row>
        <row r="704">
          <cell r="A704" t="str">
            <v xml:space="preserve"> 117  Колбаса Сервелат Филейбургский с ароматными пряностями, в/у 0,35 кг срез, БАВАРУШКА ПОКОМ, шт</v>
          </cell>
          <cell r="B704" t="str">
            <v>SU002602</v>
          </cell>
          <cell r="C704" t="str">
            <v>P003132</v>
          </cell>
          <cell r="D704">
            <v>4301031171</v>
          </cell>
          <cell r="E704">
            <v>4607091389524</v>
          </cell>
          <cell r="F704" t="str">
            <v>В/к колбасы Сервелат Филейбургский с ароматными пряностями срез Филейбургская Фикс.вес 0,35 фиброуз Баварушка</v>
          </cell>
          <cell r="H704">
            <v>45</v>
          </cell>
        </row>
        <row r="705">
          <cell r="A705" t="str">
            <v>Колбаса Сервелат Филейбургский с ароматными пряностями, в/у 0,35 кг срез, БАВАРУШКА ПОКОМ</v>
          </cell>
          <cell r="B705" t="str">
            <v>SU002602</v>
          </cell>
          <cell r="C705" t="str">
            <v>P003132</v>
          </cell>
          <cell r="D705">
            <v>4301031171</v>
          </cell>
          <cell r="E705">
            <v>4607091389524</v>
          </cell>
          <cell r="F705" t="str">
            <v>В/к колбасы Сервелат Филейбургский с ароматными пряностями срез Филейбургская Фикс.вес 0,35 фиброуз Баварушка</v>
          </cell>
          <cell r="H705">
            <v>45</v>
          </cell>
        </row>
        <row r="706">
          <cell r="A706" t="str">
            <v xml:space="preserve"> 117  Колбаса Сервелат Филейбургский с ароматными пряностями, в/у 0,35 кг срез, БАВАРУШКА ПОКОМ</v>
          </cell>
          <cell r="B706" t="str">
            <v>SU002602</v>
          </cell>
          <cell r="C706" t="str">
            <v>P003132</v>
          </cell>
          <cell r="D706">
            <v>4301031171</v>
          </cell>
          <cell r="E706">
            <v>4607091389524</v>
          </cell>
          <cell r="F706" t="str">
            <v>В/к колбасы Сервелат Филейбургский с ароматными пряностями срез Филейбургская Фикс.вес 0,35 фиброуз Баварушка</v>
          </cell>
          <cell r="H706">
            <v>45</v>
          </cell>
        </row>
        <row r="707">
          <cell r="A707" t="str">
            <v>Колбаса Сервелат Филейбургский с филе сочного окорока, в/у 0,35 кг срез, БАВАРУШКА ПОКОМ</v>
          </cell>
          <cell r="B707" t="str">
            <v>SU002606</v>
          </cell>
          <cell r="C707" t="str">
            <v>P003134</v>
          </cell>
          <cell r="D707">
            <v>4301031172</v>
          </cell>
          <cell r="E707">
            <v>4607091389531</v>
          </cell>
          <cell r="F707" t="str">
            <v>В/к колбасы Сервелат Филейбургский с филе сочного окорока срез Филейбургская Фикс.вес 0,35 Фиброуз в/у Баварушка</v>
          </cell>
          <cell r="H707">
            <v>45</v>
          </cell>
        </row>
        <row r="708">
          <cell r="A708" t="str">
            <v>Сервелат Филейбургский с филе сочного окорока в/к 0,35кг Стародворские колбасы</v>
          </cell>
          <cell r="B708" t="str">
            <v>SU002606</v>
          </cell>
          <cell r="C708" t="str">
            <v>P003134</v>
          </cell>
          <cell r="D708">
            <v>4301031172</v>
          </cell>
          <cell r="E708">
            <v>4607091389531</v>
          </cell>
          <cell r="F708" t="str">
            <v>В/к колбасы Сервелат Филейбургский с филе сочного окорока срез Филейбургская Фикс.вес 0,35 Фиброуз в/у Баварушка</v>
          </cell>
          <cell r="H708">
            <v>45</v>
          </cell>
        </row>
        <row r="709">
          <cell r="A709" t="str">
            <v>Сервелат Филейбургский с филе сочного окорока в/к 0.35кг Стародворские колбасы</v>
          </cell>
          <cell r="B709" t="str">
            <v>SU002606</v>
          </cell>
          <cell r="C709" t="str">
            <v>P003134</v>
          </cell>
          <cell r="D709">
            <v>4301031172</v>
          </cell>
          <cell r="E709">
            <v>4607091389531</v>
          </cell>
          <cell r="F709" t="str">
            <v>В/к колбасы Сервелат Филейбургский с филе сочного окорока срез Филейбургская Фикс.вес 0,35 Фиброуз в/у Баварушка</v>
          </cell>
          <cell r="H709">
            <v>45</v>
          </cell>
        </row>
        <row r="710">
          <cell r="A710" t="str">
            <v>Сервелат Филейбургский с филе сочного окорока в/к 0.З5кг Стародворские колбасы</v>
          </cell>
          <cell r="B710" t="str">
            <v>SU002606</v>
          </cell>
          <cell r="C710" t="str">
            <v>P003134</v>
          </cell>
          <cell r="D710">
            <v>4301031172</v>
          </cell>
          <cell r="E710">
            <v>4607091389531</v>
          </cell>
          <cell r="F710" t="str">
            <v>В/к колбасы Сервелат Филейбургский с филе сочного окорока срез Филейбургская Фикс.вес 0,35 Фиброуз в/у Баварушка</v>
          </cell>
          <cell r="H710">
            <v>45</v>
          </cell>
        </row>
        <row r="711">
          <cell r="A711" t="str">
            <v>Сервелат Фмлейбургский с филе сочного окорока 0.35кг</v>
          </cell>
          <cell r="B711" t="str">
            <v>SU002606</v>
          </cell>
          <cell r="C711" t="str">
            <v>P003134</v>
          </cell>
          <cell r="D711">
            <v>4301031172</v>
          </cell>
          <cell r="E711">
            <v>4607091389531</v>
          </cell>
          <cell r="F711" t="str">
            <v>В/к колбасы Сервелат Филейбургский с филе сочного окорока срез Филейбургская Фикс.вес 0,35 Фиброуз в/у Баварушка</v>
          </cell>
          <cell r="H711">
            <v>45</v>
          </cell>
        </row>
        <row r="712">
          <cell r="A712" t="str">
            <v>Сервелат Фмлейбургский с филе сочного окорока 0,35кг</v>
          </cell>
          <cell r="B712" t="str">
            <v>SU002606</v>
          </cell>
          <cell r="C712" t="str">
            <v>P003134</v>
          </cell>
          <cell r="D712">
            <v>4301031172</v>
          </cell>
          <cell r="E712">
            <v>4607091389531</v>
          </cell>
          <cell r="F712" t="str">
            <v>В/к колбасы Сервелат Филейбургский с филе сочного окорока срез Филейбургская Фикс.вес 0,35 Фиброуз в/у Баварушка</v>
          </cell>
          <cell r="H712">
            <v>45</v>
          </cell>
        </row>
        <row r="713">
          <cell r="A713" t="str">
            <v>Сервелат Филейбургский с филе сочного окорока 0.35кг</v>
          </cell>
          <cell r="B713" t="str">
            <v>SU002606</v>
          </cell>
          <cell r="C713" t="str">
            <v>P003134</v>
          </cell>
          <cell r="D713">
            <v>4301031172</v>
          </cell>
          <cell r="E713">
            <v>4607091389531</v>
          </cell>
          <cell r="F713" t="str">
            <v>В/к колбасы Сервелат Филейбургский с филе сочного окорока срез Филейбургская Фикс.вес 0,35 Фиброуз в/у Баварушка</v>
          </cell>
          <cell r="H713">
            <v>45</v>
          </cell>
        </row>
        <row r="714">
          <cell r="A714" t="str">
            <v>Колбаса 0,35 кг Сервелат Филейбургский с филе сочного окорока срез в/к Фиброуз в/у Баварушка</v>
          </cell>
          <cell r="B714" t="str">
            <v>SU002606</v>
          </cell>
          <cell r="C714" t="str">
            <v>P003134</v>
          </cell>
          <cell r="D714">
            <v>4301031172</v>
          </cell>
          <cell r="E714">
            <v>4607091389531</v>
          </cell>
          <cell r="F714" t="str">
            <v>В/к колбасы Сервелат Филейбургский с филе сочного окорока срез Филейбургская Фикс.вес 0,35 Фиброуз в/у Баварушка</v>
          </cell>
          <cell r="H714">
            <v>45</v>
          </cell>
        </row>
        <row r="715">
          <cell r="A715" t="str">
            <v>В/к колбасы Сервелат Филейбургский с филе сочного окорока срез Филейбургская Фикс.вес 0,35 Фиброуз в/у Баварушка</v>
          </cell>
          <cell r="B715" t="str">
            <v>SU002606</v>
          </cell>
          <cell r="C715" t="str">
            <v>P003134</v>
          </cell>
          <cell r="D715">
            <v>4301031172</v>
          </cell>
          <cell r="E715">
            <v>4607091389531</v>
          </cell>
          <cell r="F715" t="str">
            <v>В/к колбасы Сервелат Филейбургский с филе сочного окорока срез Филейбургская Фикс.вес 0,35 Фиброуз в/у Баварушка</v>
          </cell>
          <cell r="H715">
            <v>45</v>
          </cell>
        </row>
        <row r="716">
          <cell r="A716" t="str">
            <v xml:space="preserve"> 118  Колбаса Сервелат Филейбургский с филе сочного окорока, в/у 0,35 кг срез, БАВАРУШКА ПОКОМ, шт</v>
          </cell>
          <cell r="B716" t="str">
            <v>SU002606</v>
          </cell>
          <cell r="C716" t="str">
            <v>P003134</v>
          </cell>
          <cell r="D716">
            <v>4301031172</v>
          </cell>
          <cell r="E716">
            <v>4607091389531</v>
          </cell>
          <cell r="F716" t="str">
            <v>В/к колбасы Сервелат Филейбургский с филе сочного окорока срез Филейбургская Фикс.вес 0,35 Фиброуз в/у Баварушка</v>
          </cell>
          <cell r="H716">
            <v>45</v>
          </cell>
        </row>
        <row r="717">
          <cell r="A717" t="str">
            <v xml:space="preserve"> 118  Колбаса Сервелат Филейбургский с филе сочного окорока, в/у 0,35 кг срез, БАВАРУШКА ПОКОМ</v>
          </cell>
          <cell r="B717" t="str">
            <v>SU002606</v>
          </cell>
          <cell r="C717" t="str">
            <v>P003134</v>
          </cell>
          <cell r="D717">
            <v>4301031172</v>
          </cell>
          <cell r="E717">
            <v>4607091389531</v>
          </cell>
          <cell r="F717" t="str">
            <v>В/к колбасы Сервелат Филейбургский с филе сочного окорока срез Филейбургская Фикс.вес 0,35 Фиброуз в/у Баварушка</v>
          </cell>
          <cell r="H717">
            <v>45</v>
          </cell>
        </row>
        <row r="718">
          <cell r="A718" t="str">
            <v>351 Сосиски Филейбургские с грудкой ТМ Баварушка в оболо амицел в моди газовой среде 0,33 кг  Поком</v>
          </cell>
          <cell r="B718" t="str">
            <v>SU002557</v>
          </cell>
          <cell r="C718" t="str">
            <v>P003318</v>
          </cell>
          <cell r="D718">
            <v>4301051431</v>
          </cell>
          <cell r="E718">
            <v>4607091389654</v>
          </cell>
          <cell r="F718" t="str">
            <v>Сосиски Баварушки (с грудкой ГОСТ 31962-2013) Филейбургская Фикс.вес 0,33 П/а мгс Баварушка</v>
          </cell>
          <cell r="H718">
            <v>45</v>
          </cell>
        </row>
        <row r="719">
          <cell r="A719" t="str">
            <v>351 Сосиски Филейбургские с грудкой ТМ Баварушка в оболо амицел в моди газовой среде 0,33 кг  Поком, шт</v>
          </cell>
          <cell r="B719" t="str">
            <v>SU002557</v>
          </cell>
          <cell r="C719" t="str">
            <v>P003318</v>
          </cell>
          <cell r="D719">
            <v>4301051431</v>
          </cell>
          <cell r="E719">
            <v>4607091389654</v>
          </cell>
          <cell r="F719" t="str">
            <v>Сосиски Баварушки (с грудкой ГОСТ 31962-2013) Филейбургская Фикс.вес 0,33 П/а мгс Баварушка</v>
          </cell>
          <cell r="H719">
            <v>45</v>
          </cell>
        </row>
        <row r="720">
          <cell r="A720" t="str">
            <v>Сосиски 0,33 кг Баварушки с грудкой Филейбургская П/а мгс Баварушка</v>
          </cell>
          <cell r="B720" t="str">
            <v>SU002557</v>
          </cell>
          <cell r="C720" t="str">
            <v>P003318</v>
          </cell>
          <cell r="D720">
            <v>4301051431</v>
          </cell>
          <cell r="E720">
            <v>4607091389654</v>
          </cell>
          <cell r="F720" t="str">
            <v>Сосиски Баварушки (с грудкой ГОСТ 31962-2013) Филейбургская Фикс.вес 0,33 П/а мгс Баварушка</v>
          </cell>
          <cell r="H720">
            <v>45</v>
          </cell>
        </row>
        <row r="721">
          <cell r="A721" t="str">
            <v>114  Сосиски Филейбургские с филе сочного окорока, 0,55 кг, БАВАРУШКА ПОКОМ</v>
          </cell>
          <cell r="B721" t="str">
            <v>SU002419</v>
          </cell>
          <cell r="C721" t="str">
            <v>P002913</v>
          </cell>
          <cell r="D721">
            <v>4301051257</v>
          </cell>
          <cell r="E721">
            <v>4607091389661</v>
          </cell>
          <cell r="F721" t="str">
            <v>Сосиски Филейбургские с филе сочного окорока Филейбургская Фикс.вес 0,55 П/а мгс Баварушка</v>
          </cell>
          <cell r="H721">
            <v>45</v>
          </cell>
        </row>
        <row r="722">
          <cell r="A722" t="str">
            <v xml:space="preserve"> 114  Сосиски Филейбургские с филе сочного окорока, 0,55 кг, БАВАРУШКА ПОКОМ, шт</v>
          </cell>
          <cell r="B722" t="str">
            <v>SU002419</v>
          </cell>
          <cell r="C722" t="str">
            <v>P002913</v>
          </cell>
          <cell r="D722">
            <v>4301051257</v>
          </cell>
          <cell r="E722">
            <v>4607091389661</v>
          </cell>
          <cell r="F722" t="str">
            <v>Сосиски Филейбургские с филе сочного окорока Филейбургская Фикс.вес 0,55 П/а мгс Баварушка</v>
          </cell>
          <cell r="H722">
            <v>45</v>
          </cell>
        </row>
        <row r="723">
          <cell r="A723" t="str">
            <v>Сосиски 0,55 кг Филейбургские с филе сочного окорока Баварушка в оболочке амицел в модиф.газ. среде</v>
          </cell>
          <cell r="B723" t="str">
            <v>SU002419</v>
          </cell>
          <cell r="C723" t="str">
            <v>P002913</v>
          </cell>
          <cell r="D723">
            <v>4301051257</v>
          </cell>
          <cell r="E723">
            <v>4607091389661</v>
          </cell>
          <cell r="F723" t="str">
            <v>Сосиски Филейбургские с филе сочного окорока Филейбургская Фикс.вес 0,55 П/а мгс Баварушка</v>
          </cell>
          <cell r="H723">
            <v>45</v>
          </cell>
        </row>
        <row r="724">
          <cell r="A724" t="str">
            <v>Сосиски Филейбургские с филе сочного окорока, ВЕС, ТМ Баварушка  ПОКОМ</v>
          </cell>
          <cell r="B724" t="str">
            <v>SU002448</v>
          </cell>
          <cell r="C724" t="str">
            <v>P002914</v>
          </cell>
          <cell r="D724">
            <v>4301051258</v>
          </cell>
          <cell r="E724">
            <v>4607091389685</v>
          </cell>
          <cell r="F724" t="str">
            <v>Сосиски Филейбургские с филе сочного окорока Филейбургская Вес П/а мгс Баварушка</v>
          </cell>
          <cell r="H724">
            <v>45</v>
          </cell>
        </row>
        <row r="725">
          <cell r="A725" t="str">
            <v>268  Сосиски Филейбургские с филе сочного окорока, ВЕС, ТМ Баварушка  ПОКОМ, кг</v>
          </cell>
          <cell r="B725" t="str">
            <v>SU002448</v>
          </cell>
          <cell r="C725" t="str">
            <v>P002914</v>
          </cell>
          <cell r="D725">
            <v>4301051258</v>
          </cell>
          <cell r="E725">
            <v>4607091389685</v>
          </cell>
          <cell r="F725" t="str">
            <v>Сосиски Филейбургские с филе сочного окорока Филейбургская Вес П/а мгс Баварушка</v>
          </cell>
          <cell r="H725">
            <v>45</v>
          </cell>
        </row>
        <row r="726">
          <cell r="A726" t="str">
            <v>268  Сосиски Филейбургские с филе сочного окорока, ВЕС, ТМ Баварушка  ПОКОМ</v>
          </cell>
          <cell r="B726" t="str">
            <v>SU002448</v>
          </cell>
          <cell r="C726" t="str">
            <v>P002914</v>
          </cell>
          <cell r="D726">
            <v>4301051258</v>
          </cell>
          <cell r="E726">
            <v>4607091389685</v>
          </cell>
          <cell r="F726" t="str">
            <v>Сосиски Филейбургские с филе сочного окорока Филейбургская Вес П/а мгс Баварушка</v>
          </cell>
          <cell r="H726">
            <v>45</v>
          </cell>
        </row>
        <row r="727">
          <cell r="A727" t="str">
            <v>СОСИСКИ ФИЛЕЙБУРСКИЕ С СОЧНЫМ ОКОРОКОМ 1,5</v>
          </cell>
          <cell r="B727" t="str">
            <v>SU002448</v>
          </cell>
          <cell r="C727" t="str">
            <v>P002914</v>
          </cell>
          <cell r="D727">
            <v>4301051258</v>
          </cell>
          <cell r="E727">
            <v>4607091389685</v>
          </cell>
          <cell r="F727" t="str">
            <v>Сосиски Филейбургские с филе сочного окорока Филейбургская Вес П/а мгс Баварушка</v>
          </cell>
          <cell r="H727">
            <v>45</v>
          </cell>
        </row>
        <row r="728">
          <cell r="A728" t="str">
            <v>СОСИСКИ ФИЛЕЙБУРГСКИЕ С СОЧНЫМ ОКОРОКОМ</v>
          </cell>
          <cell r="B728" t="str">
            <v>SU002448</v>
          </cell>
          <cell r="C728" t="str">
            <v>P002914</v>
          </cell>
          <cell r="D728">
            <v>4301051258</v>
          </cell>
          <cell r="E728">
            <v>4607091389685</v>
          </cell>
          <cell r="F728" t="str">
            <v>Сосиски Филейбургские с филе сочного окорока Филейбургская Вес П/а мгс Баварушка</v>
          </cell>
          <cell r="H728">
            <v>45</v>
          </cell>
        </row>
        <row r="729">
          <cell r="A729" t="str">
            <v>Колбаса 0,45 кг вареная Филейбургская Баварушка в оболочке вектор</v>
          </cell>
          <cell r="B729" t="str">
            <v>SU002476</v>
          </cell>
          <cell r="C729" t="str">
            <v>P003147</v>
          </cell>
          <cell r="D729">
            <v>4301011427</v>
          </cell>
          <cell r="E729">
            <v>4607091389692</v>
          </cell>
          <cell r="F729" t="str">
            <v>Вареные колбасы Филейбургская Филейбургская Фикс.Вес 0,45 П/а Баварушка</v>
          </cell>
          <cell r="H729">
            <v>50</v>
          </cell>
        </row>
        <row r="730">
          <cell r="A730" t="str">
            <v>342 Колбаса вареная Филейбургская ТМ Баварушка ТС Баварушка в оболочке вектор 0,45 кг  ПОКОМ</v>
          </cell>
          <cell r="B730" t="str">
            <v>SU002476</v>
          </cell>
          <cell r="C730" t="str">
            <v>P003147</v>
          </cell>
          <cell r="D730">
            <v>4301011427</v>
          </cell>
          <cell r="E730">
            <v>4607091389692</v>
          </cell>
          <cell r="F730" t="str">
            <v>Вареные колбасы Филейбургская Филейбургская Фикс.Вес 0,45 П/а Баварушка</v>
          </cell>
          <cell r="H730">
            <v>50</v>
          </cell>
        </row>
        <row r="731">
          <cell r="A731" t="str">
            <v>342 Колбаса вареная Филейбургская ТМ Баварушка ТС Баварушка в оболочке вектор 0,45 кг  ПОКОМ, шт</v>
          </cell>
          <cell r="B731" t="str">
            <v>SU002476</v>
          </cell>
          <cell r="C731" t="str">
            <v>P003147</v>
          </cell>
          <cell r="D731">
            <v>4301011427</v>
          </cell>
          <cell r="E731">
            <v>4607091389692</v>
          </cell>
          <cell r="F731" t="str">
            <v>Вареные колбасы Филейбургская Филейбургская Фикс.Вес 0,45 П/а Баварушка</v>
          </cell>
          <cell r="H731">
            <v>50</v>
          </cell>
        </row>
        <row r="732">
          <cell r="A732" t="str">
            <v>055  Колбаса вареная Филейбургская, 0,45 кг, БАВАРУШКА ПОКОМ</v>
          </cell>
          <cell r="B732" t="str">
            <v>SU002476</v>
          </cell>
          <cell r="C732" t="str">
            <v>P003147</v>
          </cell>
          <cell r="D732">
            <v>4301011427</v>
          </cell>
          <cell r="E732">
            <v>4607091389692</v>
          </cell>
          <cell r="F732" t="str">
            <v>Вареные колбасы Филейбургская Филейбургская Фикс.Вес 0,45 П/а Баварушка</v>
          </cell>
          <cell r="H732">
            <v>50</v>
          </cell>
        </row>
        <row r="733">
          <cell r="A733" t="str">
            <v>054  Колбаса вареная Филейбургская с филе сочного окорока, 0,45 кг, БАВАРУШКА ПОКОМ</v>
          </cell>
          <cell r="B733" t="str">
            <v>SU002477</v>
          </cell>
          <cell r="C733" t="str">
            <v>P003148</v>
          </cell>
          <cell r="D733">
            <v>4301011428</v>
          </cell>
          <cell r="E733">
            <v>4607091389708</v>
          </cell>
          <cell r="F733" t="str">
            <v>Вареные колбасы Филейбургская с филе сочного окорока Филейбургская Фикс.Вес 0,45 П/а Баварушка</v>
          </cell>
          <cell r="H733">
            <v>50</v>
          </cell>
        </row>
        <row r="734">
          <cell r="A734" t="str">
            <v xml:space="preserve"> 054  Колбаса вареная Филейбургская с филе сочного окорока, 0,45 кг, БАВАРУШКА ПОКОМ, шт</v>
          </cell>
          <cell r="B734" t="str">
            <v>SU002477</v>
          </cell>
          <cell r="C734" t="str">
            <v>P003148</v>
          </cell>
          <cell r="D734">
            <v>4301011428</v>
          </cell>
          <cell r="E734">
            <v>4607091389708</v>
          </cell>
          <cell r="F734" t="str">
            <v>Вареные колбасы Филейбургская с филе сочного окорока Филейбургская Фикс.Вес 0,45 П/а Баварушка</v>
          </cell>
          <cell r="H734">
            <v>50</v>
          </cell>
        </row>
        <row r="735">
          <cell r="A735" t="str">
            <v>Колбаса 0,45 кг вареная Филейбургская с филе сочного окорока Баварушка</v>
          </cell>
          <cell r="B735" t="str">
            <v>SU002477</v>
          </cell>
          <cell r="C735" t="str">
            <v>P003148</v>
          </cell>
          <cell r="D735">
            <v>4301011428</v>
          </cell>
          <cell r="E735">
            <v>4607091389708</v>
          </cell>
          <cell r="F735" t="str">
            <v>Вареные колбасы Филейбургская с филе сочного окорока Филейбургская Фикс.Вес 0,45 П/а Баварушка</v>
          </cell>
          <cell r="H735">
            <v>50</v>
          </cell>
        </row>
        <row r="736">
          <cell r="A736" t="str">
            <v>265  Колбаса Балыкбургская, ВЕС, ТМ Баварушка  ПОКОМ, кг</v>
          </cell>
          <cell r="B736" t="str">
            <v>SU002612</v>
          </cell>
          <cell r="C736" t="str">
            <v>P003140</v>
          </cell>
          <cell r="D736">
            <v>4301031212</v>
          </cell>
          <cell r="E736">
            <v>4607091389739</v>
          </cell>
          <cell r="F736" t="str">
            <v>Колбаса варено-копченая Балыкбургская с копченым балыком ТМ Баварушка фиброуз в/у вес СК</v>
          </cell>
          <cell r="H736">
            <v>45</v>
          </cell>
        </row>
        <row r="737">
          <cell r="A737" t="str">
            <v>Балыкбургская в/к в/у Стародворские колбасы</v>
          </cell>
          <cell r="B737" t="str">
            <v>SU002612</v>
          </cell>
          <cell r="C737" t="str">
            <v>P003140</v>
          </cell>
          <cell r="D737">
            <v>4301031212</v>
          </cell>
          <cell r="E737">
            <v>4607091389739</v>
          </cell>
          <cell r="F737" t="str">
            <v>Колбаса варено-копченая Балыкбургская с копченым балыком ТМ Баварушка фиброуз в/у вес СК</v>
          </cell>
          <cell r="H737">
            <v>45</v>
          </cell>
        </row>
        <row r="738">
          <cell r="A738" t="str">
            <v>Баварушка с грудинкой в/к в/у (Балыкбургская), Кг</v>
          </cell>
          <cell r="B738" t="str">
            <v>SU002612</v>
          </cell>
          <cell r="C738" t="str">
            <v>P003140</v>
          </cell>
          <cell r="D738">
            <v>4301031212</v>
          </cell>
          <cell r="E738">
            <v>4607091389739</v>
          </cell>
          <cell r="F738" t="str">
            <v>Колбаса варено-копченая Балыкбургская с копченым балыком ТМ Баварушка фиброуз в/у вес СК</v>
          </cell>
          <cell r="H738">
            <v>45</v>
          </cell>
        </row>
        <row r="739">
          <cell r="A739" t="str">
            <v>Колбаса варено-копченая Балыкбургская ТМ Баварушка фиброуз в/у вес СК</v>
          </cell>
          <cell r="B739" t="str">
            <v>SU002612</v>
          </cell>
          <cell r="C739" t="str">
            <v>P003140</v>
          </cell>
          <cell r="D739">
            <v>4301031212</v>
          </cell>
          <cell r="E739">
            <v>4607091389739</v>
          </cell>
          <cell r="F739" t="str">
            <v>Колбаса варено-копченая Балыкбургская с копченым балыком ТМ Баварушка фиброуз в/у вес СК</v>
          </cell>
          <cell r="H739">
            <v>45</v>
          </cell>
        </row>
        <row r="740">
          <cell r="A740" t="str">
            <v>Колбаса Балыкбурская с копченым балыком,  БАВАРУШКА ПОКОМ</v>
          </cell>
          <cell r="B740" t="str">
            <v>SU002612</v>
          </cell>
          <cell r="C740" t="str">
            <v>P003140</v>
          </cell>
          <cell r="D740">
            <v>4301031212</v>
          </cell>
          <cell r="E740">
            <v>4607091389739</v>
          </cell>
          <cell r="F740" t="str">
            <v>Колбаса варено-копченая Балыкбургская с копченым балыком ТМ Баварушка фиброуз в/у вес СК</v>
          </cell>
          <cell r="H740">
            <v>45</v>
          </cell>
        </row>
        <row r="741">
          <cell r="A741" t="str">
            <v>265  Колбаса Балыкбургская, ВЕС, ТМ Баварушка  ПОКОМ</v>
          </cell>
          <cell r="B741" t="str">
            <v>SU002612</v>
          </cell>
          <cell r="C741" t="str">
            <v>P003140</v>
          </cell>
          <cell r="D741">
            <v>4301031212</v>
          </cell>
          <cell r="E741">
            <v>4607091389739</v>
          </cell>
          <cell r="F741" t="str">
            <v>Колбаса варено-копченая Балыкбургская с копченым балыком ТМ Баварушка фиброуз в/у вес СК</v>
          </cell>
          <cell r="H741">
            <v>45</v>
          </cell>
        </row>
        <row r="742">
          <cell r="A742" t="str">
            <v>Колбаса Балыкбургская Баварушка в/к 700гр (Стародвор) 45 суток, кг</v>
          </cell>
          <cell r="B742" t="str">
            <v>SU002612</v>
          </cell>
          <cell r="C742" t="str">
            <v>P003140</v>
          </cell>
          <cell r="D742">
            <v>4301031212</v>
          </cell>
          <cell r="E742">
            <v>4607091389739</v>
          </cell>
          <cell r="F742" t="str">
            <v>Колбаса варено-копченая Балыкбургская с копченым балыком ТМ Баварушка фиброуз в/у вес СК</v>
          </cell>
          <cell r="H742">
            <v>45</v>
          </cell>
        </row>
        <row r="743">
          <cell r="A743" t="str">
            <v>К БАЛЫКБУРСКАЯ 0,7 ТМ БАВАРУШКА</v>
          </cell>
          <cell r="B743" t="str">
            <v>SU002612</v>
          </cell>
          <cell r="C743" t="str">
            <v>P003140</v>
          </cell>
          <cell r="D743">
            <v>4301031212</v>
          </cell>
          <cell r="E743">
            <v>4607091389739</v>
          </cell>
          <cell r="F743" t="str">
            <v>Колбаса варено-копченая Балыкбургская с копченым балыком ТМ Баварушка фиброуз в/у вес СК</v>
          </cell>
          <cell r="H743">
            <v>45</v>
          </cell>
        </row>
        <row r="744">
          <cell r="A744" t="str">
            <v>В/к колбасы Балыкбургская Балыкбургская Весовые фиброуз в/у Баварушка</v>
          </cell>
          <cell r="B744" t="str">
            <v>SU002612</v>
          </cell>
          <cell r="C744" t="str">
            <v>P003140</v>
          </cell>
          <cell r="D744">
            <v>4301031212</v>
          </cell>
          <cell r="E744">
            <v>4607091389739</v>
          </cell>
          <cell r="F744" t="str">
            <v>Колбаса варено-копченая Балыкбургская с копченым балыком ТМ Баварушка фиброуз в/у вес СК</v>
          </cell>
          <cell r="H744">
            <v>45</v>
          </cell>
        </row>
        <row r="745">
          <cell r="A745" t="str">
            <v>Колбаса Филейбургская с сочным окороком, ВЕС, ТМ Баварушка  ПОКОМ</v>
          </cell>
          <cell r="B745" t="str">
            <v>SU002613</v>
          </cell>
          <cell r="C745" t="str">
            <v>P003133</v>
          </cell>
          <cell r="D745">
            <v>4301031175</v>
          </cell>
          <cell r="E745">
            <v>4607091389746</v>
          </cell>
          <cell r="F745" t="str">
            <v>В/к колбасы Филейбургская с сочным окороком Филейбургская Весовые фиброуз в/у Баварушка</v>
          </cell>
          <cell r="H745">
            <v>45</v>
          </cell>
        </row>
        <row r="746">
          <cell r="A746" t="str">
            <v>Колбаса Филейбургская с сочным окороком, ВЕС, ТМ Баварушка  ПОКОМ, кг</v>
          </cell>
          <cell r="B746" t="str">
            <v>SU002613</v>
          </cell>
          <cell r="C746" t="str">
            <v>P003133</v>
          </cell>
          <cell r="D746">
            <v>4301031175</v>
          </cell>
          <cell r="E746">
            <v>4607091389746</v>
          </cell>
          <cell r="F746" t="str">
            <v>В/к колбасы Филейбургская с сочным окороком Филейбургская Весовые фиброуз в/у Баварушка</v>
          </cell>
          <cell r="H746">
            <v>45</v>
          </cell>
        </row>
        <row r="747">
          <cell r="A747" t="str">
            <v>Фипейбургская с сочным окороком в/н в/у Стародворские колбасы</v>
          </cell>
          <cell r="B747" t="str">
            <v>SU002613</v>
          </cell>
          <cell r="C747" t="str">
            <v>P003133</v>
          </cell>
          <cell r="D747">
            <v>4301031175</v>
          </cell>
          <cell r="E747">
            <v>4607091389746</v>
          </cell>
          <cell r="F747" t="str">
            <v>В/к колбасы Филейбургская с сочным окороком Филейбургская Весовые фиброуз в/у Баварушка</v>
          </cell>
          <cell r="H747">
            <v>45</v>
          </cell>
        </row>
        <row r="748">
          <cell r="A748" t="str">
            <v>Филейбургская с сочным окорокам в/к в/у Стародворские колбасы</v>
          </cell>
          <cell r="B748" t="str">
            <v>SU002613</v>
          </cell>
          <cell r="C748" t="str">
            <v>P003133</v>
          </cell>
          <cell r="D748">
            <v>4301031175</v>
          </cell>
          <cell r="E748">
            <v>4607091389746</v>
          </cell>
          <cell r="F748" t="str">
            <v>В/к колбасы Филейбургская с сочным окороком Филейбургская Весовые фиброуз в/у Баварушка</v>
          </cell>
          <cell r="H748">
            <v>45</v>
          </cell>
        </row>
        <row r="749">
          <cell r="A749" t="str">
            <v>Фипейбургская с сочным окороком в/к в/у Стародворские колбасы</v>
          </cell>
          <cell r="B749" t="str">
            <v>SU002613</v>
          </cell>
          <cell r="C749" t="str">
            <v>P003133</v>
          </cell>
          <cell r="D749">
            <v>4301031175</v>
          </cell>
          <cell r="E749">
            <v>4607091389746</v>
          </cell>
          <cell r="F749" t="str">
            <v>В/к колбасы Филейбургская с сочным окороком Филейбургская Весовые фиброуз в/у Баварушка</v>
          </cell>
          <cell r="H749">
            <v>45</v>
          </cell>
        </row>
        <row r="750">
          <cell r="A750" t="str">
            <v>Филейбургская с сочным окороком в/к в/у Стародворские колбасы</v>
          </cell>
          <cell r="B750" t="str">
            <v>SU002613</v>
          </cell>
          <cell r="C750" t="str">
            <v>P003133</v>
          </cell>
          <cell r="D750">
            <v>4301031175</v>
          </cell>
          <cell r="E750">
            <v>4607091389746</v>
          </cell>
          <cell r="F750" t="str">
            <v>В/к колбасы Филейбургская с сочным окороком Филейбургская Весовые фиброуз в/у Баварушка</v>
          </cell>
          <cell r="H750">
            <v>45</v>
          </cell>
        </row>
        <row r="751">
          <cell r="A751" t="str">
            <v>Филейбургская с сочным окороком в/к в/у 700гр (Стародвор) 45 суток, кг</v>
          </cell>
          <cell r="B751" t="str">
            <v>SU002613</v>
          </cell>
          <cell r="C751" t="str">
            <v>P003133</v>
          </cell>
          <cell r="D751">
            <v>4301031175</v>
          </cell>
          <cell r="E751">
            <v>4607091389746</v>
          </cell>
          <cell r="F751" t="str">
            <v>В/к колбасы Филейбургская с сочным окороком Филейбургская Весовые фиброуз в/у Баварушка</v>
          </cell>
          <cell r="H751">
            <v>45</v>
          </cell>
        </row>
        <row r="752">
          <cell r="A752" t="str">
            <v>Сервелат Баварушка с сочным окороком в/к в/у (Филейбургская), Кг</v>
          </cell>
          <cell r="B752" t="str">
            <v>SU002613</v>
          </cell>
          <cell r="C752" t="str">
            <v>P003133</v>
          </cell>
          <cell r="D752">
            <v>4301031175</v>
          </cell>
          <cell r="E752">
            <v>4607091389746</v>
          </cell>
          <cell r="F752" t="str">
            <v>В/к колбасы Филейбургская с сочным окороком Филейбургская Весовые фиброуз в/у Баварушка</v>
          </cell>
          <cell r="H752">
            <v>45</v>
          </cell>
        </row>
        <row r="753">
          <cell r="A753" t="str">
            <v>В/к колбасы Филейбургская с сочным окороком Филейбургская Весовые фиброуз в/у Баварушка</v>
          </cell>
          <cell r="B753" t="str">
            <v>SU002613</v>
          </cell>
          <cell r="C753" t="str">
            <v>P003133</v>
          </cell>
          <cell r="D753">
            <v>4301031175</v>
          </cell>
          <cell r="E753">
            <v>4607091389746</v>
          </cell>
          <cell r="F753" t="str">
            <v>В/к колбасы Филейбургская с сочным окороком Филейбургская Весовые фиброуз в/у Баварушка</v>
          </cell>
          <cell r="H753">
            <v>45</v>
          </cell>
        </row>
        <row r="754">
          <cell r="A754" t="str">
            <v>Баварушка Флейбургская с сочн.Окороком в/к в/у Стародворские колбасы</v>
          </cell>
          <cell r="B754" t="str">
            <v>SU002613</v>
          </cell>
          <cell r="C754" t="str">
            <v>P003133</v>
          </cell>
          <cell r="D754">
            <v>4301031175</v>
          </cell>
          <cell r="E754">
            <v>4607091389746</v>
          </cell>
          <cell r="F754" t="str">
            <v>В/к колбасы Филейбургская с сочным окороком Филейбургская Весовые фиброуз в/у Баварушка</v>
          </cell>
          <cell r="H754">
            <v>45</v>
          </cell>
        </row>
        <row r="755">
          <cell r="A755" t="str">
            <v>266  Колбаса Филейбургская с сочным окороком, ВЕС, ТМ Баварушка  ПОКОМ, кг</v>
          </cell>
          <cell r="B755" t="str">
            <v>SU002613</v>
          </cell>
          <cell r="C755" t="str">
            <v>P003133</v>
          </cell>
          <cell r="D755">
            <v>4301031175</v>
          </cell>
          <cell r="E755">
            <v>4607091389746</v>
          </cell>
          <cell r="F755" t="str">
            <v>В/к колбасы Филейбургская с сочным окороком Филейбургская Весовые фиброуз в/у Баварушка</v>
          </cell>
          <cell r="H755">
            <v>45</v>
          </cell>
        </row>
        <row r="756">
          <cell r="A756" t="str">
            <v>266  Колбаса Филейбургская с сочным окороком, ВЕС, ТМ Баварушка  ПОКОМ</v>
          </cell>
          <cell r="B756" t="str">
            <v>SU002613</v>
          </cell>
          <cell r="C756" t="str">
            <v>P003133</v>
          </cell>
          <cell r="D756">
            <v>4301031175</v>
          </cell>
          <cell r="E756">
            <v>4607091389746</v>
          </cell>
          <cell r="F756" t="str">
            <v>В/к колбасы Филейбургская с сочным окороком Филейбургская Весовые фиброуз в/у Баварушка</v>
          </cell>
          <cell r="H756">
            <v>45</v>
          </cell>
        </row>
        <row r="757">
          <cell r="A757" t="str">
            <v>Колбаса варено-копченая Салями Филейбургская зернистая ТМ Баварушка фиброуз в/у вес СК</v>
          </cell>
          <cell r="B757" t="str">
            <v>SU002614</v>
          </cell>
          <cell r="C757" t="str">
            <v>P003138</v>
          </cell>
          <cell r="D757">
            <v>4301031177</v>
          </cell>
          <cell r="E757">
            <v>4607091389753</v>
          </cell>
          <cell r="F757" t="str">
            <v>В/к колбасы Салями Филейбургская зернистая Филейбургская Весовые фиброуз в/у Баварушка</v>
          </cell>
          <cell r="H757">
            <v>45</v>
          </cell>
        </row>
        <row r="758">
          <cell r="A758" t="str">
            <v>Салями Филейбург зернист  в/к 700гр (Стародвор) 45 суток, кг</v>
          </cell>
          <cell r="B758" t="str">
            <v>SU002614</v>
          </cell>
          <cell r="C758" t="str">
            <v>P003138</v>
          </cell>
          <cell r="D758">
            <v>4301031177</v>
          </cell>
          <cell r="E758">
            <v>4607091389753</v>
          </cell>
          <cell r="F758" t="str">
            <v>В/к колбасы Салями Филейбургская зернистая Филейбургская Весовые фиброуз в/у Баварушка</v>
          </cell>
          <cell r="H758">
            <v>45</v>
          </cell>
        </row>
        <row r="759">
          <cell r="A759" t="str">
            <v>Салями Филейбург зернист  в/к 700гр (Стародвор) 45 суток вес</v>
          </cell>
          <cell r="B759" t="str">
            <v>SU002614</v>
          </cell>
          <cell r="C759" t="str">
            <v>P003138</v>
          </cell>
          <cell r="D759">
            <v>4301031177</v>
          </cell>
          <cell r="E759">
            <v>4607091389753</v>
          </cell>
          <cell r="F759" t="str">
            <v>В/к колбасы Салями Филейбургская зернистая Филейбургская Весовые фиброуз в/у Баварушка</v>
          </cell>
          <cell r="H759">
            <v>45</v>
          </cell>
        </row>
        <row r="760">
          <cell r="A760" t="str">
            <v>Салями Филейбург зернист  в/к 700гр (Стародвор) 45 суток ru</v>
          </cell>
          <cell r="B760" t="str">
            <v>SU002614</v>
          </cell>
          <cell r="C760" t="str">
            <v>P003138</v>
          </cell>
          <cell r="D760">
            <v>4301031177</v>
          </cell>
          <cell r="E760">
            <v>4607091389753</v>
          </cell>
          <cell r="F760" t="str">
            <v>В/к колбасы Салями Филейбургская зернистая Филейбургская Весовые фиброуз в/у Баварушка</v>
          </cell>
          <cell r="H760">
            <v>45</v>
          </cell>
        </row>
        <row r="761">
          <cell r="A761" t="str">
            <v>В/к колбасы Салями Филейбургская зернистая Филейбургская Весовые фиброуз в/у Баварушка</v>
          </cell>
          <cell r="B761" t="str">
            <v>SU002614</v>
          </cell>
          <cell r="C761" t="str">
            <v>P003138</v>
          </cell>
          <cell r="D761">
            <v>4301031177</v>
          </cell>
          <cell r="E761">
            <v>4607091389753</v>
          </cell>
          <cell r="F761" t="str">
            <v>В/к колбасы Салями Филейбургская зернистая Филейбургская Весовые фиброуз в/у Баварушка</v>
          </cell>
          <cell r="H761">
            <v>45</v>
          </cell>
        </row>
        <row r="762">
          <cell r="A762" t="str">
            <v>Колбаса Салями Филейбургская зернистая, оболочка фиброуз, ВЕС, ТМ Баварушка  ПОКОМ</v>
          </cell>
          <cell r="B762" t="str">
            <v>SU002614</v>
          </cell>
          <cell r="C762" t="str">
            <v>P003138</v>
          </cell>
          <cell r="D762">
            <v>4301031177</v>
          </cell>
          <cell r="E762">
            <v>4607091389753</v>
          </cell>
          <cell r="F762" t="str">
            <v>В/к колбасы Салями Филейбургская зернистая Филейбургская Весовые фиброуз в/у Баварушка</v>
          </cell>
          <cell r="H762">
            <v>45</v>
          </cell>
        </row>
        <row r="763">
          <cell r="A763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763" t="str">
            <v>SU002614</v>
          </cell>
          <cell r="C763" t="str">
            <v>P003138</v>
          </cell>
          <cell r="D763">
            <v>4301031177</v>
          </cell>
          <cell r="E763">
            <v>4607091389753</v>
          </cell>
          <cell r="F763" t="str">
            <v>В/к колбасы Салями Филейбургская зернистая Филейбургская Весовые фиброуз в/у Баварушка</v>
          </cell>
          <cell r="H763">
            <v>45</v>
          </cell>
        </row>
        <row r="764">
          <cell r="A764" t="str">
            <v>Сапями Филейбургская зернистая в/у Стародворские колбасы</v>
          </cell>
          <cell r="B764" t="str">
            <v>SU002614</v>
          </cell>
          <cell r="C764" t="str">
            <v>P003138</v>
          </cell>
          <cell r="D764">
            <v>4301031177</v>
          </cell>
          <cell r="E764">
            <v>4607091389753</v>
          </cell>
          <cell r="F764" t="str">
            <v>В/к колбасы Салями Филейбургская зернистая Филейбургская Весовые фиброуз в/у Баварушка</v>
          </cell>
          <cell r="H764">
            <v>45</v>
          </cell>
        </row>
        <row r="765">
          <cell r="A765" t="str">
            <v>Салями Филейбургская ЗерниСтая в/у Стародворские колбасы</v>
          </cell>
          <cell r="B765" t="str">
            <v>SU002614</v>
          </cell>
          <cell r="C765" t="str">
            <v>P003138</v>
          </cell>
          <cell r="D765">
            <v>4301031177</v>
          </cell>
          <cell r="E765">
            <v>4607091389753</v>
          </cell>
          <cell r="F765" t="str">
            <v>В/к колбасы Салями Филейбургская зернистая Филейбургская Весовые фиброуз в/у Баварушка</v>
          </cell>
          <cell r="H765">
            <v>45</v>
          </cell>
        </row>
        <row r="766">
          <cell r="A766" t="str">
            <v>Салями Филейбургская зернистая в/у Стародворские колбасы</v>
          </cell>
          <cell r="B766" t="str">
            <v>SU002614</v>
          </cell>
          <cell r="C766" t="str">
            <v>P003138</v>
          </cell>
          <cell r="D766">
            <v>4301031177</v>
          </cell>
          <cell r="E766">
            <v>4607091389753</v>
          </cell>
          <cell r="F766" t="str">
            <v>В/к колбасы Салями Филейбургская зернистая Филейбургская Весовые фиброуз в/у Баварушка</v>
          </cell>
          <cell r="H766">
            <v>45</v>
          </cell>
        </row>
        <row r="767">
          <cell r="A767" t="str">
            <v>Салями зернистая (Баварушка), Кг</v>
          </cell>
          <cell r="B767" t="str">
            <v>SU002614</v>
          </cell>
          <cell r="C767" t="str">
            <v>P003138</v>
          </cell>
          <cell r="D767">
            <v>4301031177</v>
          </cell>
          <cell r="E767">
            <v>4607091389753</v>
          </cell>
          <cell r="F767" t="str">
            <v>В/к колбасы Салями Филейбургская зернистая Филейбургская Весовые фиброуз в/у Баварушка</v>
          </cell>
          <cell r="H767">
            <v>45</v>
          </cell>
        </row>
        <row r="768">
          <cell r="A768" t="str">
            <v>Баварушка Филейбургская Зернистая салями в/к в/у Старод.Колб</v>
          </cell>
          <cell r="B768" t="str">
            <v>SU002614</v>
          </cell>
          <cell r="C768" t="str">
            <v>P003138</v>
          </cell>
          <cell r="D768">
            <v>4301031177</v>
          </cell>
          <cell r="E768">
            <v>4607091389753</v>
          </cell>
          <cell r="F768" t="str">
            <v>В/к колбасы Салями Филейбургская зернистая Филейбургская Весовые фиброуз в/у Баварушка</v>
          </cell>
          <cell r="H768">
            <v>45</v>
          </cell>
        </row>
        <row r="769">
          <cell r="A769" t="str">
            <v>Колбаса Салями Филейбургская зернистая, ВЕС, ТМ Баварушка  ПОКОМ</v>
          </cell>
          <cell r="B769" t="str">
            <v>SU002614</v>
          </cell>
          <cell r="C769" t="str">
            <v>P003138</v>
          </cell>
          <cell r="D769">
            <v>4301031177</v>
          </cell>
          <cell r="E769">
            <v>4607091389753</v>
          </cell>
          <cell r="F769" t="str">
            <v>В/к колбасы Салями Филейбургская зернистая Филейбургская Весовые фиброуз в/у Баварушка</v>
          </cell>
          <cell r="H769">
            <v>45</v>
          </cell>
        </row>
        <row r="770">
          <cell r="A770" t="str">
            <v>266  Колбаса Салями Филейбургская зернистая, ВЕС, ТМ Баварушка  ПОКОМ</v>
          </cell>
          <cell r="B770" t="str">
            <v>SU002614</v>
          </cell>
          <cell r="C770" t="str">
            <v>P003138</v>
          </cell>
          <cell r="D770">
            <v>4301031177</v>
          </cell>
          <cell r="E770">
            <v>4607091389753</v>
          </cell>
          <cell r="F770" t="str">
            <v>В/к колбасы Салями Филейбургская зернистая Филейбургская Весовые фиброуз в/у Баварушка</v>
          </cell>
          <cell r="H770">
            <v>45</v>
          </cell>
        </row>
        <row r="771">
          <cell r="A771" t="str">
            <v>267  Колбаса Салями Филейбургская зернистая, оболочка фиброуз, ВЕС, ТМ Баварушка  ПОКОМ</v>
          </cell>
          <cell r="B771" t="str">
            <v>SU002614</v>
          </cell>
          <cell r="C771" t="str">
            <v>P003138</v>
          </cell>
          <cell r="D771">
            <v>4301031177</v>
          </cell>
          <cell r="E771">
            <v>4607091389753</v>
          </cell>
          <cell r="F771" t="str">
            <v>В/к колбасы Салями Филейбургская зернистая Филейбургская Весовые фиброуз в/у Баварушка</v>
          </cell>
          <cell r="H771">
            <v>45</v>
          </cell>
        </row>
        <row r="772">
          <cell r="A772" t="str">
            <v>238  Колбаса Салями Баварушка зернистая, оболочка фиброуз, ВЕС, ТС Баварушка  ПОКОМ, кг</v>
          </cell>
          <cell r="B772" t="str">
            <v>SU002614</v>
          </cell>
          <cell r="C772" t="str">
            <v>P003138</v>
          </cell>
          <cell r="D772">
            <v>4301031177</v>
          </cell>
          <cell r="E772">
            <v>4607091389753</v>
          </cell>
          <cell r="F772" t="str">
            <v>В/к колбасы Салями Филейбургская зернистая Филейбургская Весовые фиброуз в/у Баварушка</v>
          </cell>
          <cell r="H772">
            <v>45</v>
          </cell>
        </row>
        <row r="773">
          <cell r="A773" t="str">
            <v>211  Колбаса Баварушка с душистым чесноком, ВЕС, фиброуз в/у, ТМ Стародворье ПОКОМ, кг</v>
          </cell>
          <cell r="B773" t="str">
            <v>SU002615</v>
          </cell>
          <cell r="C773" t="str">
            <v>P003136</v>
          </cell>
          <cell r="D773">
            <v>4301031174</v>
          </cell>
          <cell r="E773">
            <v>4607091389760</v>
          </cell>
          <cell r="F773" t="str">
            <v>В/к колбасы Филейбургская с душистым чесноком Филейбургская Весовые фиброуз в/у Баварушка</v>
          </cell>
          <cell r="H773">
            <v>45</v>
          </cell>
        </row>
        <row r="774">
          <cell r="A774" t="str">
            <v>211  Колбаса Баварушка с душистым чесноком, ВЕС, фиброуз в/у, ТМ Стародворье ПОКОМ</v>
          </cell>
          <cell r="B774" t="str">
            <v>SU002615</v>
          </cell>
          <cell r="C774" t="str">
            <v>P003136</v>
          </cell>
          <cell r="D774">
            <v>4301031174</v>
          </cell>
          <cell r="E774">
            <v>4607091389760</v>
          </cell>
          <cell r="F774" t="str">
            <v>В/к колбасы Филейбургская с душистым чесноком Филейбургская Весовые фиброуз в/у Баварушка</v>
          </cell>
          <cell r="H774">
            <v>45</v>
          </cell>
        </row>
        <row r="775">
          <cell r="A775" t="str">
            <v>Колбаса Филейбургская с душистым чесноком, ВЕС, ТМ Баварушка  ПОКОМ</v>
          </cell>
          <cell r="B775" t="str">
            <v>SU002615</v>
          </cell>
          <cell r="C775" t="str">
            <v>P003136</v>
          </cell>
          <cell r="D775">
            <v>4301031174</v>
          </cell>
          <cell r="E775">
            <v>4607091389760</v>
          </cell>
          <cell r="F775" t="str">
            <v>В/к колбасы Филейбургская с душистым чесноком Филейбургская Весовые фиброуз в/у Баварушка</v>
          </cell>
          <cell r="H775">
            <v>45</v>
          </cell>
        </row>
        <row r="776">
          <cell r="A776" t="str">
            <v>Колбаса Филейбургская с душистым чесноком,ВЕС, ТМ Баварушка ПОКОМ</v>
          </cell>
          <cell r="B776" t="str">
            <v>SU002615</v>
          </cell>
          <cell r="C776" t="str">
            <v>P003136</v>
          </cell>
          <cell r="D776">
            <v>4301031174</v>
          </cell>
          <cell r="E776">
            <v>4607091389760</v>
          </cell>
          <cell r="F776" t="str">
            <v>В/к колбасы Филейбургская с душистым чесноком Филейбургская Весовые фиброуз в/у Баварушка</v>
          </cell>
          <cell r="H776">
            <v>45</v>
          </cell>
        </row>
        <row r="777">
          <cell r="A7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777" t="str">
            <v>SU002615</v>
          </cell>
          <cell r="C777" t="str">
            <v>P003136</v>
          </cell>
          <cell r="D777">
            <v>4301031174</v>
          </cell>
          <cell r="E777">
            <v>4607091389760</v>
          </cell>
          <cell r="F777" t="str">
            <v>В/к колбасы Филейбургская с душистым чесноком Филейбургская Весовые фиброуз в/у Баварушка</v>
          </cell>
          <cell r="H777">
            <v>45</v>
          </cell>
        </row>
        <row r="778">
          <cell r="A778" t="str">
            <v>Филейбургская с душистым чесноком вГк в/у Стародворские колбасы</v>
          </cell>
          <cell r="B778" t="str">
            <v>SU002615</v>
          </cell>
          <cell r="C778" t="str">
            <v>P003136</v>
          </cell>
          <cell r="D778">
            <v>4301031174</v>
          </cell>
          <cell r="E778">
            <v>4607091389760</v>
          </cell>
          <cell r="F778" t="str">
            <v>В/к колбасы Филейбургская с душистым чесноком Филейбургская Весовые фиброуз в/у Баварушка</v>
          </cell>
          <cell r="H778">
            <v>45</v>
          </cell>
        </row>
        <row r="779">
          <cell r="A779" t="str">
            <v>Баварушка Филейбургская с душистым Чесноком в/к в/у Стародворские колбасы</v>
          </cell>
          <cell r="B779" t="str">
            <v>SU002615</v>
          </cell>
          <cell r="C779" t="str">
            <v>P003136</v>
          </cell>
          <cell r="D779">
            <v>4301031174</v>
          </cell>
          <cell r="E779">
            <v>4607091389760</v>
          </cell>
          <cell r="F779" t="str">
            <v>В/к колбасы Филейбургская с душистым чесноком Филейбургская Весовые фиброуз в/у Баварушка</v>
          </cell>
          <cell r="H779">
            <v>45</v>
          </cell>
        </row>
        <row r="780">
          <cell r="A780" t="str">
            <v>362  Колбаса Филейбургская с душистым чесноком, ВЕС, ТМ Баварушка  ПОКОМ</v>
          </cell>
          <cell r="B780" t="str">
            <v>SU002615</v>
          </cell>
          <cell r="C780" t="str">
            <v>P003136</v>
          </cell>
          <cell r="D780">
            <v>4301031174</v>
          </cell>
          <cell r="E780">
            <v>4607091389760</v>
          </cell>
          <cell r="F780" t="str">
            <v>В/к колбасы Филейбургская с душистым чесноком Филейбургская Весовые фиброуз в/у Баварушка</v>
          </cell>
          <cell r="H780">
            <v>45</v>
          </cell>
        </row>
        <row r="781">
          <cell r="A781" t="str">
            <v>Колбаса Баварушка с душистым чесноком, ВЕС, фиброуз в/у, ТМ Стародворье</v>
          </cell>
          <cell r="B781" t="str">
            <v>SU002615</v>
          </cell>
          <cell r="C781" t="str">
            <v>P003136</v>
          </cell>
          <cell r="D781">
            <v>4301031174</v>
          </cell>
          <cell r="E781">
            <v>4607091389760</v>
          </cell>
          <cell r="F781" t="str">
            <v>В/к колбасы Филейбургская с душистым чесноком Филейбургская Весовые фиброуз в/у Баварушка</v>
          </cell>
          <cell r="H781">
            <v>45</v>
          </cell>
        </row>
        <row r="782">
          <cell r="A782" t="str">
            <v>В/к колбасы Филейбургская с душистым чесноком Филейбургская Весовые фиброуз в/у Баварушка</v>
          </cell>
          <cell r="B782" t="str">
            <v>SU002615</v>
          </cell>
          <cell r="C782" t="str">
            <v>P003136</v>
          </cell>
          <cell r="D782">
            <v>4301031174</v>
          </cell>
          <cell r="E782">
            <v>4607091389760</v>
          </cell>
          <cell r="F782" t="str">
            <v>В/к колбасы Филейбургская с душистым чесноком Филейбургская Весовые фиброуз в/у Баварушка</v>
          </cell>
          <cell r="H782">
            <v>45</v>
          </cell>
        </row>
        <row r="783">
          <cell r="A783" t="str">
            <v>Колбаса Баварушка с душистым чесноком, ВЕС, фиброуз в/у, ТМ Стародворье ПОКОМ, кг</v>
          </cell>
          <cell r="B783" t="str">
            <v>SU002615</v>
          </cell>
          <cell r="C783" t="str">
            <v>P003136</v>
          </cell>
          <cell r="D783">
            <v>4301031174</v>
          </cell>
          <cell r="E783">
            <v>4607091389760</v>
          </cell>
          <cell r="F783" t="str">
            <v>В/к колбасы Филейбургская с душистым чесноком Филейбургская Весовые фиброуз в/у Баварушка</v>
          </cell>
          <cell r="H783">
            <v>45</v>
          </cell>
        </row>
        <row r="784">
          <cell r="A784" t="str">
            <v>211  Колбаса Баварушка с душистым чесноком, ВЕС, фиброуз в/у, ТМ Стародворье ПОКОМ.</v>
          </cell>
          <cell r="B784" t="str">
            <v>SU002615</v>
          </cell>
          <cell r="C784" t="str">
            <v>P003136</v>
          </cell>
          <cell r="D784">
            <v>4301031174</v>
          </cell>
          <cell r="E784">
            <v>4607091389760</v>
          </cell>
          <cell r="F784" t="str">
            <v>В/к колбасы Филейбургская с душистым чесноком Филейбургская Весовые фиброуз в/у Баварушка</v>
          </cell>
          <cell r="H784">
            <v>45</v>
          </cell>
        </row>
        <row r="785">
          <cell r="B785" t="str">
            <v>SU002616</v>
          </cell>
          <cell r="C785" t="str">
            <v>P002950</v>
          </cell>
          <cell r="D785">
            <v>4301011353</v>
          </cell>
          <cell r="E785">
            <v>4607091389807</v>
          </cell>
          <cell r="F785" t="str">
            <v>Вареные колбасы Царедворская Бордо Фикс.вес 0,4 П/а стародворье</v>
          </cell>
          <cell r="H785">
            <v>55</v>
          </cell>
        </row>
        <row r="786">
          <cell r="A786" t="str">
            <v>Сервелат Филедворский срез в/у 350гр (Стародворье) 40 суток, шт</v>
          </cell>
          <cell r="B786" t="str">
            <v>SU002617</v>
          </cell>
          <cell r="C786" t="str">
            <v>P002951</v>
          </cell>
          <cell r="D786">
            <v>4301031151</v>
          </cell>
          <cell r="E786">
            <v>4607091389845</v>
          </cell>
          <cell r="F786" t="str">
            <v>В/к колбасы Сервелат Филедворский срез Бордо Фикс.вес 0,35 фиброуз в/у стародворье</v>
          </cell>
          <cell r="H786">
            <v>40</v>
          </cell>
        </row>
        <row r="787">
          <cell r="A787" t="str">
            <v>Колбаса Сервелат Филедворский, фиброуз, в/у 0,35 кг срез,  ПОКОМ</v>
          </cell>
          <cell r="B787" t="str">
            <v>SU002617</v>
          </cell>
          <cell r="C787" t="str">
            <v>P002951</v>
          </cell>
          <cell r="D787">
            <v>4301031151</v>
          </cell>
          <cell r="E787">
            <v>4607091389845</v>
          </cell>
          <cell r="F787" t="str">
            <v>В/к колбасы Сервелат Филедворский срез Бордо Фикс.вес 0,35 фиброуз в/у стародворье</v>
          </cell>
          <cell r="H787">
            <v>40</v>
          </cell>
        </row>
        <row r="788">
          <cell r="A788" t="str">
            <v>В/к колбасы Сервелат Филедворский срез Бордо Фикс.вес 0,35 фиброуз в/у стародворье</v>
          </cell>
          <cell r="B788" t="str">
            <v>SU002617</v>
          </cell>
          <cell r="C788" t="str">
            <v>P002951</v>
          </cell>
          <cell r="D788">
            <v>4301031151</v>
          </cell>
          <cell r="E788">
            <v>4607091389845</v>
          </cell>
          <cell r="F788" t="str">
            <v>В/к колбасы Сервелат Филедворский срез Бордо Фикс.вес 0,35 фиброуз в/у стародворье</v>
          </cell>
          <cell r="H788">
            <v>40</v>
          </cell>
        </row>
        <row r="789">
          <cell r="A789" t="str">
            <v>272  Колбаса Сервелат Филедворский, фиброуз, в/у 0,35 кг срез,  ПОКОМ</v>
          </cell>
          <cell r="B789" t="str">
            <v>SU002617</v>
          </cell>
          <cell r="C789" t="str">
            <v>P002951</v>
          </cell>
          <cell r="D789">
            <v>4301031151</v>
          </cell>
          <cell r="E789">
            <v>4607091389845</v>
          </cell>
          <cell r="F789" t="str">
            <v>В/к колбасы Сервелат Филедворский срез Бордо Фикс.вес 0,35 фиброуз в/у стародворье</v>
          </cell>
          <cell r="H789">
            <v>40</v>
          </cell>
        </row>
        <row r="790">
          <cell r="A790" t="str">
            <v>Паштет печеночный 0,1 кг Стародворье со сливочным маслом ламистер</v>
          </cell>
          <cell r="B790" t="str">
            <v>SU002368</v>
          </cell>
          <cell r="C790" t="str">
            <v>P002648</v>
          </cell>
          <cell r="D790">
            <v>4301180001</v>
          </cell>
          <cell r="E790">
            <v>4680115880016</v>
          </cell>
          <cell r="F790" t="str">
            <v>Паштеты Со сливочным маслом ГОСТ Бордо фикс.вес 0,1 Стародворье</v>
          </cell>
          <cell r="H790">
            <v>730</v>
          </cell>
        </row>
        <row r="791">
          <cell r="A791" t="str">
            <v>Паштеты Со сливочным маслом ГОСТ Бордо фикс.вес 0,1 Стародворье</v>
          </cell>
          <cell r="B791" t="str">
            <v>SU002368</v>
          </cell>
          <cell r="C791" t="str">
            <v>P002648</v>
          </cell>
          <cell r="D791">
            <v>4301180001</v>
          </cell>
          <cell r="E791">
            <v>4680115880016</v>
          </cell>
          <cell r="F791" t="str">
            <v>Паштеты Со сливочным маслом ГОСТ Бордо фикс.вес 0,1 Стародворье</v>
          </cell>
          <cell r="H791">
            <v>730</v>
          </cell>
        </row>
        <row r="792">
          <cell r="A792" t="str">
            <v>347 Паштет печеночный со сливочным маслом ТМ Стародворье ламистер 0,1 кг. Консервы   ПОКОМ</v>
          </cell>
          <cell r="B792" t="str">
            <v>SU002368</v>
          </cell>
          <cell r="C792" t="str">
            <v>P002648</v>
          </cell>
          <cell r="D792">
            <v>4301180001</v>
          </cell>
          <cell r="E792">
            <v>4680115880016</v>
          </cell>
          <cell r="F792" t="str">
            <v>Паштеты Со сливочным маслом ГОСТ Бордо фикс.вес 0,1 Стародворье</v>
          </cell>
          <cell r="H792">
            <v>730</v>
          </cell>
        </row>
        <row r="793">
          <cell r="A793" t="str">
            <v>347 Паштет печеночный со сливочным маслом ТМ Стародворье ламистер 0,1 кг. Консервы   ПОКОМ, шт</v>
          </cell>
          <cell r="B793" t="str">
            <v>SU002368</v>
          </cell>
          <cell r="C793" t="str">
            <v>P002648</v>
          </cell>
          <cell r="D793">
            <v>4301180001</v>
          </cell>
          <cell r="E793">
            <v>4680115880016</v>
          </cell>
          <cell r="F793" t="str">
            <v>Паштеты Со сливочным маслом ГОСТ Бордо фикс.вес 0,1 Стародворье</v>
          </cell>
          <cell r="H793">
            <v>730</v>
          </cell>
        </row>
        <row r="794">
          <cell r="A794" t="str">
            <v>285  Паштет печеночный со слив.маслом ТМ Стародворье ламистер 0,1 кг  ПОКОМ</v>
          </cell>
          <cell r="B794" t="str">
            <v>SU002368</v>
          </cell>
          <cell r="C794" t="str">
            <v>P002648</v>
          </cell>
          <cell r="D794">
            <v>4301180001</v>
          </cell>
          <cell r="E794">
            <v>4680115880016</v>
          </cell>
          <cell r="F794" t="str">
            <v>Паштеты Со сливочным маслом ГОСТ Бордо фикс.вес 0,1 Стародворье</v>
          </cell>
          <cell r="H794">
            <v>730</v>
          </cell>
        </row>
        <row r="795">
          <cell r="A795" t="str">
            <v>273  Сосиски Сочинки с сочной грудинкой, МГС 0.4кг,   ПОКОМ, шт</v>
          </cell>
          <cell r="B795" t="str">
            <v>SU002618</v>
          </cell>
          <cell r="C795" t="str">
            <v>P003398</v>
          </cell>
          <cell r="D795">
            <v>4301051468</v>
          </cell>
          <cell r="E795">
            <v>4680115880092</v>
          </cell>
          <cell r="F795" t="str">
            <v>Сосиски "Сочинки с сочной грудинкой" Фикс.вес 0,4 П/а мгс ТМ "Стародворье"</v>
          </cell>
          <cell r="H795">
            <v>45</v>
          </cell>
        </row>
        <row r="796">
          <cell r="A796" t="str">
            <v>273  Сосиски Сочинки с сочной грудинкой, МГС 0.4кг,   ПОКОМ</v>
          </cell>
          <cell r="B796" t="str">
            <v>SU002618</v>
          </cell>
          <cell r="C796" t="str">
            <v>P003398</v>
          </cell>
          <cell r="D796">
            <v>4301051468</v>
          </cell>
          <cell r="E796">
            <v>4680115880092</v>
          </cell>
          <cell r="F796" t="str">
            <v>Сосиски "Сочинки с сочной грудинкой" Фикс.вес 0,4 П/а мгс ТМ "Стародворье"</v>
          </cell>
          <cell r="H796">
            <v>45</v>
          </cell>
        </row>
        <row r="797">
          <cell r="A797" t="str">
            <v>Сосиски "Сочинки с сочной грудинкой" Фикс.вес 0,4 П/а мгс ТМ "Стародворье"</v>
          </cell>
          <cell r="B797" t="str">
            <v>SU002618</v>
          </cell>
          <cell r="C797" t="str">
            <v>P003398</v>
          </cell>
          <cell r="D797">
            <v>4301051468</v>
          </cell>
          <cell r="E797">
            <v>4680115880092</v>
          </cell>
          <cell r="F797" t="str">
            <v>Сосиски "Сочинки с сочной грудинкой" Фикс.вес 0,4 П/а мгс ТМ "Стародворье"</v>
          </cell>
          <cell r="H797">
            <v>45</v>
          </cell>
        </row>
        <row r="798">
          <cell r="A798" t="str">
            <v>Сосиски Сочинки с сочной грудинкой, МГС 0.4кг,   ПОКОМ</v>
          </cell>
          <cell r="B798" t="str">
            <v>SU002618</v>
          </cell>
          <cell r="C798" t="str">
            <v>P003398</v>
          </cell>
          <cell r="D798">
            <v>4301051468</v>
          </cell>
          <cell r="E798">
            <v>4680115880092</v>
          </cell>
          <cell r="F798" t="str">
            <v>Сосиски "Сочинки с сочной грудинкой" Фикс.вес 0,4 П/а мгс ТМ "Стародворье"</v>
          </cell>
          <cell r="H798">
            <v>45</v>
          </cell>
        </row>
        <row r="799">
          <cell r="A799" t="str">
            <v>Сосиски Сочинки с сочной грудинкой, БОРДО МГС 0.4кг,   ПОКОМ</v>
          </cell>
          <cell r="B799" t="str">
            <v>SU002618</v>
          </cell>
          <cell r="C799" t="str">
            <v>P003398</v>
          </cell>
          <cell r="D799">
            <v>4301051468</v>
          </cell>
          <cell r="E799">
            <v>4680115880092</v>
          </cell>
          <cell r="F799" t="str">
            <v>Сосиски "Сочинки с сочной грудинкой" Фикс.вес 0,4 П/а мгс ТМ "Стародворье"</v>
          </cell>
          <cell r="H799">
            <v>45</v>
          </cell>
        </row>
        <row r="800">
          <cell r="A800" t="str">
            <v>Сосиски Сочинки с грудинкой п/а 0,450гр (Бордо) ШТ, шт</v>
          </cell>
          <cell r="B800" t="str">
            <v>SU002618</v>
          </cell>
          <cell r="C800" t="str">
            <v>P003398</v>
          </cell>
          <cell r="D800">
            <v>4301051468</v>
          </cell>
          <cell r="E800">
            <v>4680115880092</v>
          </cell>
          <cell r="F800" t="str">
            <v>Сосиски "Сочинки с сочной грудинкой" Фикс.вес 0,4 П/а мгс ТМ "Стародворье"</v>
          </cell>
          <cell r="H800">
            <v>45</v>
          </cell>
        </row>
        <row r="801">
          <cell r="A801" t="str">
            <v>Сосиски Сочинки с грудинкой п/а 0,450гр (Бордо) ШТ, ШТ</v>
          </cell>
          <cell r="B801" t="str">
            <v>SU002618</v>
          </cell>
          <cell r="C801" t="str">
            <v>P003398</v>
          </cell>
          <cell r="D801">
            <v>4301051468</v>
          </cell>
          <cell r="E801">
            <v>4680115880092</v>
          </cell>
          <cell r="F801" t="str">
            <v>Сосиски "Сочинки с сочной грудинкой" Фикс.вес 0,4 П/а мгс ТМ "Стародворье"</v>
          </cell>
          <cell r="G801" t="str">
            <v>согласовал Химич</v>
          </cell>
          <cell r="H801">
            <v>45</v>
          </cell>
        </row>
        <row r="802">
          <cell r="A802" t="str">
            <v>Сосиски Сочинкм с сочной грудинкой 0,45 кг</v>
          </cell>
          <cell r="B802" t="str">
            <v>SU002618</v>
          </cell>
          <cell r="C802" t="str">
            <v>P003398</v>
          </cell>
          <cell r="D802">
            <v>4301051468</v>
          </cell>
          <cell r="E802">
            <v>4680115880092</v>
          </cell>
          <cell r="F802" t="str">
            <v>Сосиски "Сочинки с сочной грудинкой" Фикс.вес 0,4 П/а мгс ТМ "Стародворье"</v>
          </cell>
          <cell r="H802">
            <v>45</v>
          </cell>
        </row>
        <row r="803">
          <cell r="A803" t="str">
            <v>Сосиски Сочинки с сочной грудинкой 0.45 кг</v>
          </cell>
          <cell r="B803" t="str">
            <v>SU002618</v>
          </cell>
          <cell r="C803" t="str">
            <v>P003398</v>
          </cell>
          <cell r="D803">
            <v>4301051468</v>
          </cell>
          <cell r="E803">
            <v>4680115880092</v>
          </cell>
          <cell r="F803" t="str">
            <v>Сосиски "Сочинки с сочной грудинкой" Фикс.вес 0,4 П/а мгс ТМ "Стародворье"</v>
          </cell>
          <cell r="H803">
            <v>45</v>
          </cell>
        </row>
        <row r="804">
          <cell r="A804" t="str">
            <v>Сосиски Сочинки с сочной грудинкой 0,45 кг</v>
          </cell>
          <cell r="B804" t="str">
            <v>SU002618</v>
          </cell>
          <cell r="C804" t="str">
            <v>P003398</v>
          </cell>
          <cell r="D804">
            <v>4301051468</v>
          </cell>
          <cell r="E804">
            <v>4680115880092</v>
          </cell>
          <cell r="F804" t="str">
            <v>Сосиски "Сочинки с сочной грудинкой" Фикс.вес 0,4 П/а мгс ТМ "Стародворье"</v>
          </cell>
          <cell r="H804">
            <v>45</v>
          </cell>
        </row>
        <row r="805">
          <cell r="A805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805" t="str">
            <v>SU002618</v>
          </cell>
          <cell r="C805" t="str">
            <v>P003398</v>
          </cell>
          <cell r="D805">
            <v>4301051468</v>
          </cell>
          <cell r="E805">
            <v>4680115880092</v>
          </cell>
          <cell r="F805" t="str">
            <v>Сосиски "Сочинки с сочной грудинкой" Фикс.вес 0,4 П/а мгс ТМ "Стародворье"</v>
          </cell>
          <cell r="H805">
            <v>45</v>
          </cell>
        </row>
        <row r="806">
          <cell r="A806" t="str">
            <v>Сосиски Сочинки с сочной грудинкой Бордо Фикс.вес 0,4 П/а мгс Стародворье</v>
          </cell>
          <cell r="B806" t="str">
            <v>SU002618</v>
          </cell>
          <cell r="C806" t="str">
            <v>P003398</v>
          </cell>
          <cell r="D806">
            <v>4301051468</v>
          </cell>
          <cell r="E806">
            <v>4680115880092</v>
          </cell>
          <cell r="F806" t="str">
            <v>Сосиски "Сочинки с сочной грудинкой" Фикс.вес 0,4 П/а мгс ТМ "Стародворье"</v>
          </cell>
          <cell r="H806">
            <v>45</v>
          </cell>
        </row>
        <row r="807">
          <cell r="A807" t="str">
            <v>120  Паштет печеночный Копченый бекон со вкусом копченого бекона 0,1 кг ПОКОМ</v>
          </cell>
          <cell r="B807" t="str">
            <v>SU002369</v>
          </cell>
          <cell r="C807" t="str">
            <v>P002649</v>
          </cell>
          <cell r="D807">
            <v>4301180002</v>
          </cell>
          <cell r="E807">
            <v>4680115880122</v>
          </cell>
          <cell r="F807" t="str">
            <v>Паштеты Копчёный бекон Бордо фикс.вес 0,1 Стародворье</v>
          </cell>
          <cell r="H807" t="e">
            <v>#N/A</v>
          </cell>
        </row>
        <row r="808">
          <cell r="A808" t="str">
            <v xml:space="preserve"> 120  Паштет печеночный Копченый бекон со вкусом копченого бекона 0,1 кг ПОКОМ, шт</v>
          </cell>
          <cell r="B808" t="str">
            <v>SU002369</v>
          </cell>
          <cell r="C808" t="str">
            <v>P002649</v>
          </cell>
          <cell r="D808">
            <v>4301180002</v>
          </cell>
          <cell r="E808">
            <v>4680115880122</v>
          </cell>
          <cell r="F808" t="str">
            <v>Паштеты Копчёный бекон Бордо фикс.вес 0,1 Стародворье</v>
          </cell>
          <cell r="H808" t="e">
            <v>#N/A</v>
          </cell>
        </row>
        <row r="809">
          <cell r="A809" t="str">
            <v>Паштет печеночный 0,1 кг Стародворье Копченый бекон со вкусом копченого бекона  ламистер</v>
          </cell>
          <cell r="B809" t="str">
            <v>SU002369</v>
          </cell>
          <cell r="C809" t="str">
            <v>P002649</v>
          </cell>
          <cell r="D809">
            <v>4301180002</v>
          </cell>
          <cell r="E809">
            <v>4680115880122</v>
          </cell>
          <cell r="F809" t="str">
            <v>Паштеты Копчёный бекон Бордо фикс.вес 0,1 Стародворье</v>
          </cell>
          <cell r="H809" t="e">
            <v>#N/A</v>
          </cell>
        </row>
        <row r="810">
          <cell r="A810" t="str">
            <v>Чипсы сырокопченые с натуральнам филе и парикой, 0,025кг ТМ Ядрена Копоть</v>
          </cell>
          <cell r="B810" t="str">
            <v>SU002648</v>
          </cell>
          <cell r="C810" t="str">
            <v>P003009</v>
          </cell>
          <cell r="D810">
            <v>4301032036</v>
          </cell>
          <cell r="E810">
            <v>4680115880139</v>
          </cell>
          <cell r="F810" t="str">
            <v>С/к колбасы Чипсы сырокопченые с натуральным филе и паприкой Ядрена копоть Фикс.вес 0,025 мгс 120 Ядрена копоть</v>
          </cell>
          <cell r="H810" t="e">
            <v>#N/A</v>
          </cell>
        </row>
        <row r="811">
          <cell r="A811" t="str">
            <v>370  Колбаса Сервелат Мясорубский с мелкорубленным окороком 0,4 кг срез ТМ Стародворье   ПОКОМ</v>
          </cell>
          <cell r="B811" t="str">
            <v>SU002659</v>
          </cell>
          <cell r="C811" t="str">
            <v>P003034</v>
          </cell>
          <cell r="D811">
            <v>4301031158</v>
          </cell>
          <cell r="E811">
            <v>4680115880191</v>
          </cell>
          <cell r="F811" t="str">
            <v>В/к колбасы Сервелат Мясорубский с мелкорубленным окороком срез Бордо Фикс.вес 0,4 фиброуз Стародворье</v>
          </cell>
          <cell r="H811">
            <v>40</v>
          </cell>
        </row>
        <row r="812">
          <cell r="B812" t="str">
            <v>SU002826</v>
          </cell>
          <cell r="C812" t="str">
            <v>P003178</v>
          </cell>
          <cell r="D812">
            <v>4301031190</v>
          </cell>
          <cell r="E812">
            <v>4680115880207</v>
          </cell>
          <cell r="F812" t="str">
            <v>В/к колбасы Мясорубская с рубленой грудинкой срез Бордо Фикс.вес 0,4 фиброуз в/у Стародворье</v>
          </cell>
          <cell r="H812">
            <v>40</v>
          </cell>
        </row>
        <row r="813">
          <cell r="A813" t="str">
            <v>Сосиски Молокуши миникушай Вязанка Ф/в 0,45 амилюкс мгс Вязанка</v>
          </cell>
          <cell r="B813" t="str">
            <v>SU002658</v>
          </cell>
          <cell r="C813" t="str">
            <v>P003326</v>
          </cell>
          <cell r="D813">
            <v>4301051439</v>
          </cell>
          <cell r="E813">
            <v>4680115880214</v>
          </cell>
          <cell r="F813" t="str">
            <v>Сосиски Молокуши миникушай Вязанка Ф/в 0,45 амилюкс мгс Вязанка</v>
          </cell>
          <cell r="H813">
            <v>45</v>
          </cell>
        </row>
        <row r="814">
          <cell r="A814" t="str">
            <v>Сосиски 0,45 кг Стародворье Молокуши миникушай Вязанка Ф/в  амилюкс мгс</v>
          </cell>
          <cell r="B814" t="str">
            <v>SU002658</v>
          </cell>
          <cell r="C814" t="str">
            <v>P003326</v>
          </cell>
          <cell r="D814">
            <v>4301051439</v>
          </cell>
          <cell r="E814">
            <v>4680115880214</v>
          </cell>
          <cell r="F814" t="str">
            <v>Сосиски Молокуши миникушай Вязанка Ф/в 0,45 амилюкс мгс Вязанка</v>
          </cell>
          <cell r="H814">
            <v>45</v>
          </cell>
        </row>
        <row r="815">
          <cell r="A815" t="str">
            <v>350 Сосиски Молокуши миникушай ТМ Вязанка в оболочке амицел в модифиц газовой среде 0,45 кг  Поком</v>
          </cell>
          <cell r="B815" t="str">
            <v>SU002658</v>
          </cell>
          <cell r="C815" t="str">
            <v>P003326</v>
          </cell>
          <cell r="D815">
            <v>4301051439</v>
          </cell>
          <cell r="E815">
            <v>4680115880214</v>
          </cell>
          <cell r="F815" t="str">
            <v>Сосиски Молокуши миникушай Вязанка Ф/в 0,45 амилюкс мгс Вязанка</v>
          </cell>
          <cell r="H815">
            <v>45</v>
          </cell>
        </row>
        <row r="816">
          <cell r="A816" t="str">
            <v>350 Сосиски Молокуши миникушай ТМ Вязанка в оболочке амицел в модифиц газовой среде 0,45 кг  Поком, шт</v>
          </cell>
          <cell r="B816" t="str">
            <v>SU002658</v>
          </cell>
          <cell r="C816" t="str">
            <v>P003326</v>
          </cell>
          <cell r="D816">
            <v>4301051439</v>
          </cell>
          <cell r="E816">
            <v>4680115880214</v>
          </cell>
          <cell r="F816" t="str">
            <v>Сосиски Молокуши миникушай Вязанка Ф/в 0,45 амилюкс мгс Вязанка</v>
          </cell>
          <cell r="H816">
            <v>45</v>
          </cell>
        </row>
        <row r="817">
          <cell r="A817" t="str">
            <v xml:space="preserve"> 284  Сосиски Молокуши миникушай ТМ Вязанка, 0.45кг, ПОКОМ</v>
          </cell>
          <cell r="B817" t="str">
            <v>SU002658</v>
          </cell>
          <cell r="C817" t="str">
            <v>P003326</v>
          </cell>
          <cell r="D817">
            <v>4301051439</v>
          </cell>
          <cell r="E817">
            <v>4680115880214</v>
          </cell>
          <cell r="F817" t="str">
            <v>Сосиски Молокуши миникушай Вязанка Ф/в 0,45 амилюкс мгс Вязанка</v>
          </cell>
          <cell r="H817">
            <v>45</v>
          </cell>
        </row>
        <row r="818">
          <cell r="A818" t="str">
            <v>278  Сосиски Сочинки с сочным окороком, МГС 0.4кг,   ПОКОМ</v>
          </cell>
          <cell r="B818" t="str">
            <v>SU002621</v>
          </cell>
          <cell r="C818" t="str">
            <v>P003399</v>
          </cell>
          <cell r="D818">
            <v>4301051469</v>
          </cell>
          <cell r="E818">
            <v>4680115880221</v>
          </cell>
          <cell r="F818" t="str">
            <v>Сосиски Сочинки с сочным окороком Бордо Фикс.вес 0,4 П/а мгс Стародворье</v>
          </cell>
          <cell r="H818">
            <v>45</v>
          </cell>
        </row>
        <row r="819">
          <cell r="A819" t="str">
            <v>Сосиски Сочинки с сочным окороком, МГС 0.4кг,   ПОКОМ</v>
          </cell>
          <cell r="B819" t="str">
            <v>SU002621</v>
          </cell>
          <cell r="C819" t="str">
            <v>P003399</v>
          </cell>
          <cell r="D819">
            <v>4301051469</v>
          </cell>
          <cell r="E819">
            <v>4680115880221</v>
          </cell>
          <cell r="F819" t="str">
            <v>Сосиски Сочинки с сочным окороком Бордо Фикс.вес 0,4 П/а мгс Стародворье</v>
          </cell>
          <cell r="H819">
            <v>45</v>
          </cell>
        </row>
        <row r="820">
          <cell r="A820" t="str">
            <v>Сосиски Сочинки с сочным окороком,БОРДО  МГС 0.4кг,   ПОКОМ</v>
          </cell>
          <cell r="B820" t="str">
            <v>SU002621</v>
          </cell>
          <cell r="C820" t="str">
            <v>P003399</v>
          </cell>
          <cell r="D820">
            <v>4301051469</v>
          </cell>
          <cell r="E820">
            <v>4680115880221</v>
          </cell>
          <cell r="F820" t="str">
            <v>Сосиски Сочинки с сочным окороком Бордо Фикс.вес 0,4 П/а мгс Стародворье</v>
          </cell>
          <cell r="H820">
            <v>45</v>
          </cell>
        </row>
        <row r="821">
          <cell r="A821" t="str">
            <v>Сосиски Сочинки с окорокам 0,45 кг</v>
          </cell>
          <cell r="B821" t="str">
            <v>SU002621</v>
          </cell>
          <cell r="C821" t="str">
            <v>P003399</v>
          </cell>
          <cell r="D821">
            <v>4301051469</v>
          </cell>
          <cell r="E821">
            <v>4680115880221</v>
          </cell>
          <cell r="F821" t="str">
            <v>Сосиски Сочинки с сочным окороком Бордо Фикс.вес 0,4 П/а мгс Стародворье</v>
          </cell>
          <cell r="H821">
            <v>45</v>
          </cell>
        </row>
        <row r="822">
          <cell r="A822" t="str">
            <v>СОСИСКИ Сочинки С окороком 0,45 КГ</v>
          </cell>
          <cell r="B822" t="str">
            <v>SU002621</v>
          </cell>
          <cell r="C822" t="str">
            <v>P003399</v>
          </cell>
          <cell r="D822">
            <v>4301051469</v>
          </cell>
          <cell r="E822">
            <v>4680115880221</v>
          </cell>
          <cell r="F822" t="str">
            <v>Сосиски Сочинки с сочным окороком Бордо Фикс.вес 0,4 П/а мгс Стародворье</v>
          </cell>
          <cell r="H822">
            <v>45</v>
          </cell>
        </row>
        <row r="823">
          <cell r="A823" t="str">
            <v>Сосиски Сочинки с окороком 0,45 кг</v>
          </cell>
          <cell r="B823" t="str">
            <v>SU002621</v>
          </cell>
          <cell r="C823" t="str">
            <v>P003399</v>
          </cell>
          <cell r="D823">
            <v>4301051469</v>
          </cell>
          <cell r="E823">
            <v>4680115880221</v>
          </cell>
          <cell r="F823" t="str">
            <v>Сосиски Сочинки с сочным окороком Бордо Фикс.вес 0,4 П/а мгс Стародворье</v>
          </cell>
          <cell r="H823">
            <v>45</v>
          </cell>
        </row>
        <row r="824">
          <cell r="A824" t="str">
            <v>320 Сосиски Сочинки ТМ Стародворье с сочным окороком в оболочке полиамид в модиф газ 0,4 кг  ПОКОМ, шт</v>
          </cell>
          <cell r="B824" t="str">
            <v>SU002621</v>
          </cell>
          <cell r="C824" t="str">
            <v>P003399</v>
          </cell>
          <cell r="D824">
            <v>4301051469</v>
          </cell>
          <cell r="E824">
            <v>4680115880221</v>
          </cell>
          <cell r="F824" t="str">
            <v>Сосиски Сочинки с сочным окороком Бордо Фикс.вес 0,4 П/а мгс Стародворье</v>
          </cell>
          <cell r="H824">
            <v>45</v>
          </cell>
        </row>
        <row r="825">
          <cell r="A825" t="str">
            <v>320  Сосиски Сочинки с сочным окороком 0,4 кг ТМ Стародворье  ПОКОМ</v>
          </cell>
          <cell r="B825" t="str">
            <v>SU002621</v>
          </cell>
          <cell r="C825" t="str">
            <v>P003399</v>
          </cell>
          <cell r="D825">
            <v>4301051469</v>
          </cell>
          <cell r="E825">
            <v>4680115880221</v>
          </cell>
          <cell r="F825" t="str">
            <v>Сосиски Сочинки с сочным окороком Бордо Фикс.вес 0,4 П/а мгс Стародворье</v>
          </cell>
          <cell r="H825">
            <v>45</v>
          </cell>
        </row>
        <row r="826">
          <cell r="A826" t="str">
            <v>320 Сосиски Сочинки ТМ Стародворье с сочным окороком в оболочке полиамид в модиф газ 0,4 кг  ПОКОМ</v>
          </cell>
          <cell r="B826" t="str">
            <v>SU002621</v>
          </cell>
          <cell r="C826" t="str">
            <v>P003399</v>
          </cell>
          <cell r="D826">
            <v>4301051469</v>
          </cell>
          <cell r="E826">
            <v>4680115880221</v>
          </cell>
          <cell r="F826" t="str">
            <v>Сосиски Сочинки с сочным окороком Бордо Фикс.вес 0,4 П/а мгс Стародворье</v>
          </cell>
          <cell r="H826">
            <v>45</v>
          </cell>
        </row>
        <row r="827">
          <cell r="A827" t="str">
            <v>Сос Сочинки с окор/0,4,</v>
          </cell>
          <cell r="B827" t="str">
            <v>SU002621</v>
          </cell>
          <cell r="C827" t="str">
            <v>P003399</v>
          </cell>
          <cell r="D827">
            <v>4301051469</v>
          </cell>
          <cell r="E827">
            <v>4680115880221</v>
          </cell>
          <cell r="F827" t="str">
            <v>Сосиски Сочинки с сочным окороком Бордо Фикс.вес 0,4 П/а мгс Стародворье</v>
          </cell>
          <cell r="H827">
            <v>45</v>
          </cell>
        </row>
        <row r="828">
          <cell r="A828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828" t="str">
            <v>SU002621</v>
          </cell>
          <cell r="C828" t="str">
            <v>P003399</v>
          </cell>
          <cell r="D828">
            <v>4301051469</v>
          </cell>
          <cell r="E828">
            <v>4680115880221</v>
          </cell>
          <cell r="F828" t="str">
            <v>Сосиски Сочинки с сочным окороком Бордо Фикс.вес 0,4 П/а мгс Стародворье</v>
          </cell>
          <cell r="H828">
            <v>45</v>
          </cell>
        </row>
        <row r="829">
          <cell r="A829" t="str">
            <v>Сосиски Сочинки с сочным окороком Бордо Фикс.вес 0,4 П/а мгс Стародворье</v>
          </cell>
          <cell r="B829" t="str">
            <v>SU002621</v>
          </cell>
          <cell r="C829" t="str">
            <v>P003399</v>
          </cell>
          <cell r="D829">
            <v>4301051469</v>
          </cell>
          <cell r="E829">
            <v>4680115880221</v>
          </cell>
          <cell r="F829" t="str">
            <v>Сосиски Сочинки с сочным окороком Бордо Фикс.вес 0,4 П/а мгс Стародворье</v>
          </cell>
          <cell r="H829">
            <v>45</v>
          </cell>
        </row>
        <row r="830">
          <cell r="A830" t="str">
            <v>421 Сардельки Сливушки #минидельки ТМ Вязанка айпил мгс ф/в 0,33 кг  Поком</v>
          </cell>
          <cell r="B830" t="str">
            <v>SU002367</v>
          </cell>
          <cell r="C830" t="str">
            <v>P002644</v>
          </cell>
          <cell r="D830">
            <v>4301060309</v>
          </cell>
          <cell r="E830">
            <v>4680115880238</v>
          </cell>
          <cell r="F830" t="str">
            <v>Сардельки Сливушки #минидельки ТМ Вязанка айпил мгс ф/в 0,33 кг</v>
          </cell>
          <cell r="H830">
            <v>40</v>
          </cell>
        </row>
        <row r="831">
          <cell r="A831" t="str">
            <v>298  Колбаса Сливушка ТМ Вязанка, 0,375кг,  ПОКОМ</v>
          </cell>
          <cell r="B831" t="str">
            <v>SU002733</v>
          </cell>
          <cell r="C831" t="str">
            <v>P003102</v>
          </cell>
          <cell r="D831">
            <v>4301011417</v>
          </cell>
          <cell r="E831">
            <v>4680115880269</v>
          </cell>
          <cell r="F831" t="str">
            <v>Вареные колбасы Сливушка Вязанка Фикс.вес 0,375 П/а Вязанка</v>
          </cell>
          <cell r="H831">
            <v>50</v>
          </cell>
        </row>
        <row r="832">
          <cell r="A832" t="str">
            <v>408 Вареные колбасы Сливушка Вязанка Фикс.вес 0,375 П/а Вязанка  Поком</v>
          </cell>
          <cell r="B832" t="str">
            <v>SU002733</v>
          </cell>
          <cell r="C832" t="str">
            <v>P003102</v>
          </cell>
          <cell r="D832">
            <v>4301011417</v>
          </cell>
          <cell r="E832">
            <v>4680115880269</v>
          </cell>
          <cell r="F832" t="str">
            <v>Вареные колбасы Сливушка Вязанка Фикс.вес 0,375 П/а Вязанка</v>
          </cell>
          <cell r="H832">
            <v>50</v>
          </cell>
        </row>
        <row r="833">
          <cell r="A833" t="str">
            <v>Сливушка п/а 0,375</v>
          </cell>
          <cell r="B833" t="str">
            <v>SU002733</v>
          </cell>
          <cell r="C833" t="str">
            <v>P003102</v>
          </cell>
          <cell r="D833">
            <v>4301011417</v>
          </cell>
          <cell r="E833">
            <v>4680115880269</v>
          </cell>
          <cell r="F833" t="str">
            <v>Вареные колбасы Сливушка Вязанка Фикс.вес 0,375 П/а Вязанка</v>
          </cell>
          <cell r="H833">
            <v>50</v>
          </cell>
        </row>
        <row r="834">
          <cell r="A834" t="str">
            <v>Вареные колбасы Сливушка Вязанка Фикс.вес 0,375 П/а Вязанка</v>
          </cell>
          <cell r="B834" t="str">
            <v>SU002733</v>
          </cell>
          <cell r="C834" t="str">
            <v>P003102</v>
          </cell>
          <cell r="D834">
            <v>4301011417</v>
          </cell>
          <cell r="E834">
            <v>4680115880269</v>
          </cell>
          <cell r="F834" t="str">
            <v>Вареные колбасы Сливушка Вязанка Фикс.вес 0,375 П/а Вязанка</v>
          </cell>
          <cell r="H834">
            <v>50</v>
          </cell>
        </row>
        <row r="835">
          <cell r="A835" t="str">
            <v>Классическая (Вязанка) 0,5кг ШТ , ШТ</v>
          </cell>
          <cell r="B835" t="str">
            <v>SU002674</v>
          </cell>
          <cell r="C835" t="str">
            <v>P003045</v>
          </cell>
          <cell r="D835">
            <v>4301011386</v>
          </cell>
          <cell r="E835">
            <v>4680115880283</v>
          </cell>
          <cell r="F835" t="str">
            <v>Вареные колбасы Классическая Вязанка Фикс.вес 0,6 Вектор Вязанка</v>
          </cell>
          <cell r="H835">
            <v>45</v>
          </cell>
        </row>
        <row r="836">
          <cell r="A836" t="str">
            <v>299 Колбаса Классическая, Вязанка п/а 0,6кг, ПОКОМ</v>
          </cell>
          <cell r="B836" t="str">
            <v>SU002674</v>
          </cell>
          <cell r="C836" t="str">
            <v>P003045</v>
          </cell>
          <cell r="D836">
            <v>4301011386</v>
          </cell>
          <cell r="E836">
            <v>4680115880283</v>
          </cell>
          <cell r="F836" t="str">
            <v>Вареные колбасы Классическая Вязанка Фикс.вес 0,6 Вектор Вязанка</v>
          </cell>
          <cell r="H836">
            <v>45</v>
          </cell>
        </row>
        <row r="837">
          <cell r="B837" t="str">
            <v>SU002691</v>
          </cell>
          <cell r="C837" t="str">
            <v>P003055</v>
          </cell>
          <cell r="D837">
            <v>4301060337</v>
          </cell>
          <cell r="E837">
            <v>4680115880368</v>
          </cell>
          <cell r="F837" t="str">
            <v>Сардельки Царедворские Бордо ф/в 1 кг п/а Стародворье</v>
          </cell>
          <cell r="H837" t="e">
            <v>#N/A</v>
          </cell>
        </row>
        <row r="838">
          <cell r="A838" t="str">
            <v>Колбаса Сливушка ТМ Вязанка в оболочке полиамид 0,45 кг  ПОКОМ</v>
          </cell>
          <cell r="B838" t="str">
            <v>SU002734</v>
          </cell>
          <cell r="C838" t="str">
            <v>P003103</v>
          </cell>
          <cell r="D838">
            <v>4301011415</v>
          </cell>
          <cell r="E838">
            <v>4680115880429</v>
          </cell>
          <cell r="F838" t="str">
            <v>Вареные колбасы Сливушка Вязанка Фикс.вес 0,45 П/а Вязанка</v>
          </cell>
          <cell r="H838">
            <v>50</v>
          </cell>
        </row>
        <row r="839">
          <cell r="A839" t="str">
            <v>Колбаса Сливушка (Вязанка) 0,450кг ШТ , ШТ</v>
          </cell>
          <cell r="B839" t="str">
            <v>SU002734</v>
          </cell>
          <cell r="C839" t="str">
            <v>P003103</v>
          </cell>
          <cell r="D839">
            <v>4301011415</v>
          </cell>
          <cell r="E839">
            <v>4680115880429</v>
          </cell>
          <cell r="F839" t="str">
            <v>Вареные колбасы Сливушка Вязанка Фикс.вес 0,45 П/а Вязанка</v>
          </cell>
          <cell r="H839">
            <v>50</v>
          </cell>
        </row>
        <row r="840">
          <cell r="A840" t="str">
            <v>276  Колбаса Сливушка ТМ Вязанка в оболочке полиамид 0,45 кг  ПОКОМ</v>
          </cell>
          <cell r="B840" t="str">
            <v>SU002734</v>
          </cell>
          <cell r="C840" t="str">
            <v>P003103</v>
          </cell>
          <cell r="D840">
            <v>4301011415</v>
          </cell>
          <cell r="E840">
            <v>4680115880429</v>
          </cell>
          <cell r="F840" t="str">
            <v>Вареные колбасы Сливушка Вязанка Фикс.вес 0,45 П/а Вязанка</v>
          </cell>
          <cell r="H840">
            <v>50</v>
          </cell>
        </row>
        <row r="841">
          <cell r="A841" t="str">
            <v>Сосиски Сочинки с сыром 0,4 кг ТМ Стародворье  ПОКОМ</v>
          </cell>
          <cell r="B841" t="str">
            <v>SU002686</v>
          </cell>
          <cell r="C841" t="str">
            <v>P003071</v>
          </cell>
          <cell r="D841">
            <v>4301051326</v>
          </cell>
          <cell r="E841">
            <v>4680115880504</v>
          </cell>
          <cell r="F841" t="str">
            <v>Сосиски Сочинки с сыром Бордо ф/в 0,4 кг п/а Стародворье</v>
          </cell>
          <cell r="H841">
            <v>40</v>
          </cell>
        </row>
        <row r="842">
          <cell r="A842" t="str">
            <v>Сосиски Сочинки с сыром Бордо ф/в 0,4 кг п/а Стародворье</v>
          </cell>
          <cell r="B842" t="str">
            <v>SU002686</v>
          </cell>
          <cell r="C842" t="str">
            <v>P003071</v>
          </cell>
          <cell r="D842">
            <v>4301051326</v>
          </cell>
          <cell r="E842">
            <v>4680115880504</v>
          </cell>
          <cell r="F842" t="str">
            <v>Сосиски Сочинки с сыром Бордо ф/в 0,4 кг п/а Стародворье</v>
          </cell>
          <cell r="H842">
            <v>40</v>
          </cell>
        </row>
        <row r="843">
          <cell r="A84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843" t="str">
            <v>SU002686</v>
          </cell>
          <cell r="C843" t="str">
            <v>P003071</v>
          </cell>
          <cell r="D843">
            <v>4301051326</v>
          </cell>
          <cell r="E843">
            <v>4680115880504</v>
          </cell>
          <cell r="F843" t="str">
            <v>Сосиски Сочинки с сыром Бордо ф/в 0,4 кг п/а Стародворье</v>
          </cell>
          <cell r="H843">
            <v>40</v>
          </cell>
        </row>
        <row r="844">
          <cell r="A844" t="str">
            <v>309  Сосиски Сочинки с сыром 0,4 кг ТМ Стародворье  ПОКОМ , шт</v>
          </cell>
          <cell r="B844" t="str">
            <v>SU002686</v>
          </cell>
          <cell r="C844" t="str">
            <v>P003071</v>
          </cell>
          <cell r="D844">
            <v>4301051326</v>
          </cell>
          <cell r="E844">
            <v>4680115880504</v>
          </cell>
          <cell r="F844" t="str">
            <v>Сосиски Сочинки с сыром Бордо ф/в 0,4 кг п/а Стародворье</v>
          </cell>
          <cell r="H844">
            <v>40</v>
          </cell>
        </row>
        <row r="845">
          <cell r="A845" t="str">
            <v>309  Сосиски Сочинки с сыром 0,4 кг ТМ Стародворье  ПОКОМ           , шт</v>
          </cell>
          <cell r="B845" t="str">
            <v>SU002686</v>
          </cell>
          <cell r="C845" t="str">
            <v>P003071</v>
          </cell>
          <cell r="D845">
            <v>4301051326</v>
          </cell>
          <cell r="E845">
            <v>4680115880504</v>
          </cell>
          <cell r="F845" t="str">
            <v>Сосиски Сочинки с сыром Бордо ф/в 0,4 кг п/а Стародворье</v>
          </cell>
          <cell r="H845">
            <v>40</v>
          </cell>
        </row>
        <row r="846">
          <cell r="A846" t="str">
            <v>309 Сосиски Сочинки с сыром 0,4 кг ТМ Стародворье ПОКОМ</v>
          </cell>
          <cell r="B846" t="str">
            <v>SU002686</v>
          </cell>
          <cell r="C846" t="str">
            <v>P003071</v>
          </cell>
          <cell r="D846">
            <v>4301051326</v>
          </cell>
          <cell r="E846">
            <v>4680115880504</v>
          </cell>
          <cell r="F846" t="str">
            <v>Сосиски Сочинки с сыром Бордо ф/в 0,4 кг п/а Стародворье</v>
          </cell>
          <cell r="H846">
            <v>40</v>
          </cell>
        </row>
        <row r="847">
          <cell r="A847" t="str">
            <v>309  Сосиски Сочинки с сыром 0,4 кг ТМ Стародворье  ПОКОМ</v>
          </cell>
          <cell r="B847" t="str">
            <v>SU002686</v>
          </cell>
          <cell r="C847" t="str">
            <v>P003071</v>
          </cell>
          <cell r="D847">
            <v>4301051326</v>
          </cell>
          <cell r="E847">
            <v>4680115880504</v>
          </cell>
          <cell r="F847" t="str">
            <v>Сосиски Сочинки с сыром Бордо ф/в 0,4 кг п/а Стародворье</v>
          </cell>
          <cell r="H847">
            <v>40</v>
          </cell>
        </row>
        <row r="848">
          <cell r="A848" t="str">
            <v>283  Сосиски Сочинки, ВЕС, ТМ Стародворье ПОКОМ</v>
          </cell>
          <cell r="B848" t="str">
            <v>SU002725</v>
          </cell>
          <cell r="C848" t="str">
            <v>P003672</v>
          </cell>
          <cell r="D848">
            <v>4301051538</v>
          </cell>
          <cell r="E848">
            <v>4680115880573</v>
          </cell>
          <cell r="F848" t="str">
            <v>Сосиски «Сочинки» Весовой п/а ТМ «Стародворье»</v>
          </cell>
          <cell r="G848" t="str">
            <v>06.07.2023</v>
          </cell>
          <cell r="H848">
            <v>45</v>
          </cell>
        </row>
        <row r="849">
          <cell r="A849" t="str">
            <v>Сосиски "Сочинки" Весовой п/а ТМ "Стародворье"</v>
          </cell>
          <cell r="B849" t="str">
            <v>SU002725</v>
          </cell>
          <cell r="C849" t="str">
            <v>P003672</v>
          </cell>
          <cell r="D849">
            <v>4301051538</v>
          </cell>
          <cell r="E849">
            <v>4680115880573</v>
          </cell>
          <cell r="F849" t="str">
            <v>Сосиски «Сочинки» Весовой п/а ТМ «Стародворье»</v>
          </cell>
          <cell r="H849">
            <v>45</v>
          </cell>
        </row>
        <row r="850">
          <cell r="A850" t="str">
            <v>Сосиски «Сочинки» Весовой п/а ТМ «Стародворье»</v>
          </cell>
          <cell r="B850" t="str">
            <v>SU002725</v>
          </cell>
          <cell r="C850" t="str">
            <v>P003672</v>
          </cell>
          <cell r="D850">
            <v>4301051538</v>
          </cell>
          <cell r="E850">
            <v>4680115880573</v>
          </cell>
          <cell r="F850" t="str">
            <v>Сосиски «Сочинки» Весовой п/а ТМ «Стародворье»</v>
          </cell>
          <cell r="H850">
            <v>45</v>
          </cell>
        </row>
        <row r="851">
          <cell r="A851" t="str">
            <v>Сосиски Сочинки (Бордо), кг</v>
          </cell>
          <cell r="B851" t="str">
            <v>SU002725</v>
          </cell>
          <cell r="C851" t="str">
            <v>P003672</v>
          </cell>
          <cell r="D851">
            <v>4301051538</v>
          </cell>
          <cell r="E851">
            <v>4680115880573</v>
          </cell>
          <cell r="F851" t="str">
            <v>Сосиски «Сочинки» Весовой п/а ТМ «Стародворье»</v>
          </cell>
          <cell r="H851">
            <v>45</v>
          </cell>
        </row>
        <row r="852">
          <cell r="A852" t="str">
            <v>Сосиски Сочинки (Бордо), Кг</v>
          </cell>
          <cell r="B852" t="str">
            <v>SU002725</v>
          </cell>
          <cell r="C852" t="str">
            <v>P003672</v>
          </cell>
          <cell r="D852">
            <v>4301051538</v>
          </cell>
          <cell r="E852">
            <v>4680115880573</v>
          </cell>
          <cell r="F852" t="str">
            <v>Сосиски «Сочинки» Весовой п/а ТМ «Стародворье»</v>
          </cell>
          <cell r="H852">
            <v>45</v>
          </cell>
        </row>
        <row r="853">
          <cell r="A853" t="str">
            <v>Сосиски Сочинки Бордо Весовой п/а мгс 40 Стародворье</v>
          </cell>
          <cell r="B853" t="str">
            <v>SU002725</v>
          </cell>
          <cell r="C853" t="str">
            <v>P003672</v>
          </cell>
          <cell r="D853">
            <v>4301051538</v>
          </cell>
          <cell r="E853">
            <v>4680115880573</v>
          </cell>
          <cell r="F853" t="str">
            <v>Сосиски «Сочинки» Весовой п/а ТМ «Стародворье»</v>
          </cell>
          <cell r="H853">
            <v>45</v>
          </cell>
        </row>
        <row r="854">
          <cell r="A854" t="str">
            <v>Сосиски Сочинки, ВЕС, ТМ Стародворье ПОКОМ</v>
          </cell>
          <cell r="B854" t="str">
            <v>SU002725</v>
          </cell>
          <cell r="C854" t="str">
            <v>P003672</v>
          </cell>
          <cell r="D854">
            <v>4301051538</v>
          </cell>
          <cell r="E854">
            <v>4680115880573</v>
          </cell>
          <cell r="F854" t="str">
            <v>Сосиски «Сочинки» Весовой п/а ТМ «Стародворье»</v>
          </cell>
          <cell r="H854">
            <v>45</v>
          </cell>
        </row>
        <row r="855">
          <cell r="A855" t="str">
            <v>Ветчина Вязанка с индейкой, вектор 0,45 кг, ТМ Стародворские колбасы</v>
          </cell>
          <cell r="B855" t="str">
            <v>SU002735</v>
          </cell>
          <cell r="C855" t="str">
            <v>P003107</v>
          </cell>
          <cell r="D855">
            <v>4301020217</v>
          </cell>
          <cell r="E855">
            <v>4680115880658</v>
          </cell>
          <cell r="F855" t="str">
            <v>Ветчины Сливушка с индейкой Вязанка Фикс.вес 0,4 П/а Вязанка</v>
          </cell>
          <cell r="G855" t="str">
            <v>подтверждение на замену 31,08,23</v>
          </cell>
          <cell r="H855">
            <v>50</v>
          </cell>
        </row>
        <row r="856">
          <cell r="A856" t="str">
            <v>Ветчина Сливушка с индейкой (Вязанка) 0,4кг ШТ, ШТ</v>
          </cell>
          <cell r="B856" t="str">
            <v>SU002735</v>
          </cell>
          <cell r="C856" t="str">
            <v>P003107</v>
          </cell>
          <cell r="D856">
            <v>4301020217</v>
          </cell>
          <cell r="E856">
            <v>4680115880658</v>
          </cell>
          <cell r="F856" t="str">
            <v>Ветчины Сливушка с индейкой Вязанка Фикс.вес 0,4 П/а Вязанка</v>
          </cell>
          <cell r="H856">
            <v>50</v>
          </cell>
        </row>
        <row r="857">
          <cell r="A857" t="str">
            <v>393 Ветчины Сливушка с индейкой Вязанка Фикс.вес 0,4 П/а Вязанка  Поком</v>
          </cell>
          <cell r="B857" t="str">
            <v>SU002735</v>
          </cell>
          <cell r="C857" t="str">
            <v>P003107</v>
          </cell>
          <cell r="D857">
            <v>4301020217</v>
          </cell>
          <cell r="E857">
            <v>4680115880658</v>
          </cell>
          <cell r="F857" t="str">
            <v>Ветчины Сливушка с индейкой Вязанка Фикс.вес 0,4 П/а Вязанка</v>
          </cell>
          <cell r="H857">
            <v>50</v>
          </cell>
        </row>
        <row r="858">
          <cell r="A858" t="str">
            <v>406 Ветчины Сливушка с индейкой Вязанка Фикс.вес 0,4 П/а Вязанка  Поком</v>
          </cell>
          <cell r="B858" t="str">
            <v>SU002735</v>
          </cell>
          <cell r="C858" t="str">
            <v>P003107</v>
          </cell>
          <cell r="D858">
            <v>4301020217</v>
          </cell>
          <cell r="E858">
            <v>4680115880658</v>
          </cell>
          <cell r="F858" t="str">
            <v>Ветчины Сливушка с индейкой Вязанка Фикс.вес 0,4 П/а Вязанка</v>
          </cell>
          <cell r="H858">
            <v>50</v>
          </cell>
        </row>
        <row r="859">
          <cell r="A859" t="str">
            <v>Ветчина Сливушка с индейкой (Вязанка) 0,4кг ШТ, шт</v>
          </cell>
          <cell r="B859" t="str">
            <v>SU002735</v>
          </cell>
          <cell r="C859" t="str">
            <v>P003107</v>
          </cell>
          <cell r="D859">
            <v>4301020217</v>
          </cell>
          <cell r="E859">
            <v>4680115880658</v>
          </cell>
          <cell r="F859" t="str">
            <v>Ветчины Сливушка с индейкой Вязанка Фикс.вес 0,4 П/а Вязанка</v>
          </cell>
          <cell r="H859">
            <v>50</v>
          </cell>
        </row>
        <row r="860">
          <cell r="A860" t="str">
            <v>Ветчина Сливушка с индейкой ТМ Вязанка, 0,4кг  ПОКОМ</v>
          </cell>
          <cell r="B860" t="str">
            <v>SU002735</v>
          </cell>
          <cell r="C860" t="str">
            <v>P003107</v>
          </cell>
          <cell r="D860">
            <v>4301020217</v>
          </cell>
          <cell r="E860">
            <v>4680115880658</v>
          </cell>
          <cell r="F860" t="str">
            <v>Ветчины Сливушка с индейкой Вязанка Фикс.вес 0,4 П/а Вязанка</v>
          </cell>
          <cell r="H860">
            <v>50</v>
          </cell>
        </row>
        <row r="861">
          <cell r="A861" t="str">
            <v>394 Ветчина Сочинка с сочным окороком ТМ Стародворье полиамид ф/в 0,35 кг  Поком</v>
          </cell>
          <cell r="B861" t="str">
            <v>SU002757</v>
          </cell>
          <cell r="C861" t="str">
            <v>P003128</v>
          </cell>
          <cell r="D861">
            <v>4301020220</v>
          </cell>
          <cell r="E861">
            <v>4680115880764</v>
          </cell>
          <cell r="F861" t="str">
            <v>Ветчина Сочинка с сочным окороком ТМ Стародворье полиамид ф/в 0,35 кг</v>
          </cell>
          <cell r="H861">
            <v>50</v>
          </cell>
        </row>
        <row r="862">
          <cell r="A862" t="str">
            <v>Ветчина Сочинка ТМ Стародворье, 0,35 кг. ПОКОМ</v>
          </cell>
          <cell r="B862" t="str">
            <v>SU002757</v>
          </cell>
          <cell r="C862" t="str">
            <v>P003128</v>
          </cell>
          <cell r="D862">
            <v>4301020220</v>
          </cell>
          <cell r="E862">
            <v>4680115880764</v>
          </cell>
          <cell r="F862" t="str">
            <v>Ветчина Сочинка с сочным окороком ТМ Стародворье полиамид ф/в 0,35 кг</v>
          </cell>
          <cell r="H862">
            <v>50</v>
          </cell>
        </row>
        <row r="863">
          <cell r="A863" t="str">
            <v>379  Колбаса Балыкбургская с копченым балыком ТМ Баварушка 0,28 кг срез ПОКОМ, шт</v>
          </cell>
          <cell r="B863" t="str">
            <v>SU002726</v>
          </cell>
          <cell r="C863" t="str">
            <v>P003095</v>
          </cell>
          <cell r="D863">
            <v>4301031167</v>
          </cell>
          <cell r="E863">
            <v>4680115880771</v>
          </cell>
          <cell r="F863" t="str">
            <v>В/к колбасы Балыкбургская с копченым балыком срез Балыкбургская Фикс.вес 0,28 фиброуз в/у Баварушка</v>
          </cell>
          <cell r="H863">
            <v>45</v>
          </cell>
        </row>
        <row r="864">
          <cell r="A864" t="str">
            <v>379  Колбаса Балыкбургская с копченым балыком ТМ Баварушка 0,28 кг срез ПОКОМ</v>
          </cell>
          <cell r="B864" t="str">
            <v>SU002726</v>
          </cell>
          <cell r="C864" t="str">
            <v>P003095</v>
          </cell>
          <cell r="D864">
            <v>4301031167</v>
          </cell>
          <cell r="E864">
            <v>4680115880771</v>
          </cell>
          <cell r="F864" t="str">
            <v>В/к колбасы Балыкбургская с копченым балыком срез Балыкбургская Фикс.вес 0,28 фиброуз в/у Баварушка</v>
          </cell>
          <cell r="H864">
            <v>45</v>
          </cell>
        </row>
        <row r="865">
          <cell r="A865" t="str">
            <v>Сардельки Сочинки с сочным окороком ТМ Стародворье полиамид мгс ф/в 0,4 кг СК3</v>
          </cell>
          <cell r="B865" t="str">
            <v>SU002758</v>
          </cell>
          <cell r="C865" t="str">
            <v>P003129</v>
          </cell>
          <cell r="D865">
            <v>4301060338</v>
          </cell>
          <cell r="E865">
            <v>4680115880801</v>
          </cell>
          <cell r="F865" t="str">
            <v>Сардельки Сочинки с сочным окороком ТМ Стародворье полиамид мгс ф/в 0,4 кг СК3</v>
          </cell>
          <cell r="H865">
            <v>40</v>
          </cell>
        </row>
        <row r="866">
          <cell r="A866" t="str">
            <v>328  Сардельки Сочинки Стародворье ТМ  0,4 кг ПОКОМ</v>
          </cell>
          <cell r="B866" t="str">
            <v>SU002758</v>
          </cell>
          <cell r="C866" t="str">
            <v>P003129</v>
          </cell>
          <cell r="D866">
            <v>4301060338</v>
          </cell>
          <cell r="E866">
            <v>4680115880801</v>
          </cell>
          <cell r="F866" t="str">
            <v>Сардельки Сочинки с сочным окороком ТМ Стародворье полиамид мгс ф/в 0,4 кг СК3</v>
          </cell>
          <cell r="H866">
            <v>40</v>
          </cell>
        </row>
        <row r="867">
          <cell r="A867" t="str">
            <v>381  Сардельки Сочинки 0,4кг ТМ Стародворье  ПОКОМ</v>
          </cell>
          <cell r="B867" t="str">
            <v>SU002758</v>
          </cell>
          <cell r="C867" t="str">
            <v>P003129</v>
          </cell>
          <cell r="D867">
            <v>4301060338</v>
          </cell>
          <cell r="E867">
            <v>4680115880801</v>
          </cell>
          <cell r="F867" t="str">
            <v>Сардельки Сочинки с сочным окороком ТМ Стародворье полиамид мгс ф/в 0,4 кг СК3</v>
          </cell>
          <cell r="H867">
            <v>40</v>
          </cell>
        </row>
        <row r="868">
          <cell r="A868" t="str">
            <v>376  Сардельки Сочинки с сочным окороком ТМ Стародворье полиамид мгс ф/в 0,4 кг СК3</v>
          </cell>
          <cell r="B868" t="str">
            <v>SU002758</v>
          </cell>
          <cell r="C868" t="str">
            <v>P003129</v>
          </cell>
          <cell r="D868">
            <v>4301060338</v>
          </cell>
          <cell r="E868">
            <v>4680115880801</v>
          </cell>
          <cell r="F868" t="str">
            <v>Сардельки Сочинки с сочным окороком ТМ Стародворье полиамид мгс ф/в 0,4 кг СК3</v>
          </cell>
          <cell r="H868">
            <v>40</v>
          </cell>
        </row>
        <row r="869">
          <cell r="A869" t="str">
            <v>Сардельки Сочинки с сочным окороком ТМ Стародворье, 0,4кг СКЗ</v>
          </cell>
          <cell r="B869" t="str">
            <v>SU002758</v>
          </cell>
          <cell r="C869" t="str">
            <v>P003129</v>
          </cell>
          <cell r="D869">
            <v>4301060338</v>
          </cell>
          <cell r="E869">
            <v>4680115880801</v>
          </cell>
          <cell r="F869" t="str">
            <v>Сардельки Сочинки с сочным окороком ТМ Стародворье полиамид мгс ф/в 0,4 кг СК3</v>
          </cell>
          <cell r="H869">
            <v>40</v>
          </cell>
        </row>
        <row r="870">
          <cell r="A870" t="str">
            <v>329  Сардельки Сочинки с сыром Стародворье ТМ, 0,4 кг. ПОКОМ</v>
          </cell>
          <cell r="B870" t="str">
            <v>SU002759</v>
          </cell>
          <cell r="C870" t="str">
            <v>P003130</v>
          </cell>
          <cell r="D870">
            <v>4301060339</v>
          </cell>
          <cell r="E870">
            <v>4680115880818</v>
          </cell>
          <cell r="F870" t="str">
            <v>Сардельки Сочинки с сыром Бордо Фикс.вес 0,4 п/а Стародворье</v>
          </cell>
          <cell r="H870">
            <v>40</v>
          </cell>
        </row>
        <row r="871">
          <cell r="A871" t="str">
            <v>Сард Сочинки с сыром/0,4</v>
          </cell>
          <cell r="B871" t="str">
            <v>SU002759</v>
          </cell>
          <cell r="C871" t="str">
            <v>P003130</v>
          </cell>
          <cell r="D871">
            <v>4301060339</v>
          </cell>
          <cell r="E871">
            <v>4680115880818</v>
          </cell>
          <cell r="F871" t="str">
            <v>Сардельки Сочинки с сыром Бордо Фикс.вес 0,4 п/а Стародворье</v>
          </cell>
          <cell r="H871">
            <v>40</v>
          </cell>
        </row>
        <row r="872">
          <cell r="A872" t="str">
            <v>352 Сардельки Сочинки с сыром ТМ Стародворье 0,4 кг   ПОКОМ</v>
          </cell>
          <cell r="B872" t="str">
            <v>SU002759</v>
          </cell>
          <cell r="C872" t="str">
            <v>P003130</v>
          </cell>
          <cell r="D872">
            <v>4301060339</v>
          </cell>
          <cell r="E872">
            <v>4680115880818</v>
          </cell>
          <cell r="F872" t="str">
            <v>Сардельки Сочинки с сыром Бордо Фикс.вес 0,4 п/а Стародворье</v>
          </cell>
          <cell r="H872">
            <v>40</v>
          </cell>
        </row>
        <row r="873">
          <cell r="A873" t="str">
            <v>352  Сардельки Сочинки с сыром 0,4 кг ТМ Стародворье   ПОКОМ</v>
          </cell>
          <cell r="B873" t="str">
            <v>SU002759</v>
          </cell>
          <cell r="C873" t="str">
            <v>P003130</v>
          </cell>
          <cell r="D873">
            <v>4301060339</v>
          </cell>
          <cell r="E873">
            <v>4680115880818</v>
          </cell>
          <cell r="F873" t="str">
            <v>Сардельки Сочинки с сыром Бордо Фикс.вес 0,4 п/а Стародворье</v>
          </cell>
          <cell r="H873">
            <v>40</v>
          </cell>
        </row>
        <row r="874">
          <cell r="A874" t="str">
            <v>352 Сардельки Сочинки с сыром ТМ Стародворье 0,4 кг   ПОКОМ, шт</v>
          </cell>
          <cell r="B874" t="str">
            <v>SU002759</v>
          </cell>
          <cell r="C874" t="str">
            <v>P003130</v>
          </cell>
          <cell r="D874">
            <v>4301060339</v>
          </cell>
          <cell r="E874">
            <v>4680115880818</v>
          </cell>
          <cell r="F874" t="str">
            <v>Сардельки Сочинки с сыром Бордо Фикс.вес 0,4 п/а Стародворье</v>
          </cell>
          <cell r="H874">
            <v>40</v>
          </cell>
        </row>
        <row r="875">
          <cell r="A875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875" t="str">
            <v>SU002759</v>
          </cell>
          <cell r="C875" t="str">
            <v>P003130</v>
          </cell>
          <cell r="D875">
            <v>4301060339</v>
          </cell>
          <cell r="E875">
            <v>4680115880818</v>
          </cell>
          <cell r="F875" t="str">
            <v>Сардельки Сочинки с сыром Бордо Фикс.вес 0,4 п/а Стародворье</v>
          </cell>
          <cell r="H875">
            <v>40</v>
          </cell>
        </row>
        <row r="876">
          <cell r="A876" t="str">
            <v>Сардельки Сочинки с сыром Бордо Фикс.вес 0,4 п/а Стародворье</v>
          </cell>
          <cell r="B876" t="str">
            <v>SU002759</v>
          </cell>
          <cell r="C876" t="str">
            <v>P003130</v>
          </cell>
          <cell r="D876">
            <v>4301060339</v>
          </cell>
          <cell r="E876">
            <v>4680115880818</v>
          </cell>
          <cell r="F876" t="str">
            <v>Сардельки Сочинки с сыром Бордо Фикс.вес 0,4 п/а Стародворье</v>
          </cell>
          <cell r="H876">
            <v>40</v>
          </cell>
        </row>
        <row r="877">
          <cell r="A877" t="str">
            <v>Сардельки Сочинки с сыром Стародворье ТМ, 0,4 кг. ПОКОМ</v>
          </cell>
          <cell r="B877" t="str">
            <v>SU002759</v>
          </cell>
          <cell r="C877" t="str">
            <v>P003130</v>
          </cell>
          <cell r="D877">
            <v>4301060339</v>
          </cell>
          <cell r="E877">
            <v>4680115880818</v>
          </cell>
          <cell r="F877" t="str">
            <v>Сардельки Сочинки с сыром Бордо Фикс.вес 0,4 п/а Стародворье</v>
          </cell>
          <cell r="H877">
            <v>40</v>
          </cell>
        </row>
        <row r="878">
          <cell r="A878" t="str">
            <v>291  Сосиски Молокуши миникушай ТМ Вязанка, 0.33кг, ПОКОМ</v>
          </cell>
          <cell r="B878" t="str">
            <v>SU002769</v>
          </cell>
          <cell r="C878" t="str">
            <v>P003324</v>
          </cell>
          <cell r="D878">
            <v>4301051438</v>
          </cell>
          <cell r="E878">
            <v>4680115880894</v>
          </cell>
          <cell r="F878" t="str">
            <v>Сосиски Молокуши Миникушай Вязанка фикс.вес 0,33 п/а Вязанка</v>
          </cell>
          <cell r="H878">
            <v>45</v>
          </cell>
        </row>
        <row r="879">
          <cell r="A879" t="str">
            <v>Сосиски Молокуши Миникушай Вязанка фикс.вес 0,33 п/а Вязанка</v>
          </cell>
          <cell r="B879" t="str">
            <v>SU002769</v>
          </cell>
          <cell r="C879" t="str">
            <v>P003324</v>
          </cell>
          <cell r="D879">
            <v>4301051438</v>
          </cell>
          <cell r="E879">
            <v>4680115880894</v>
          </cell>
          <cell r="F879" t="str">
            <v>Сосиски Молокуши Миникушай Вязанка фикс.вес 0,33 п/а Вязанка</v>
          </cell>
          <cell r="H879">
            <v>45</v>
          </cell>
        </row>
        <row r="880">
          <cell r="A880" t="str">
            <v>322 Сосиски Сочинки с сыром ТМ Стародворье в оболочке  ПОКОМ</v>
          </cell>
          <cell r="B880" t="str">
            <v>SU002795</v>
          </cell>
          <cell r="C880" t="str">
            <v>P003203</v>
          </cell>
          <cell r="D880">
            <v>4301051380</v>
          </cell>
          <cell r="E880">
            <v>4680115880962</v>
          </cell>
          <cell r="F880" t="str">
            <v>Сосиски Сочинки с сыром Бордо Весовой п/а Стародворье</v>
          </cell>
          <cell r="H880">
            <v>40</v>
          </cell>
        </row>
        <row r="881">
          <cell r="A881" t="str">
            <v>327  Сосиски Сочинки с сыром ТМ Стародворье, ВЕС ПОКОМ</v>
          </cell>
          <cell r="B881" t="str">
            <v>SU002795</v>
          </cell>
          <cell r="C881" t="str">
            <v>P003203</v>
          </cell>
          <cell r="D881">
            <v>4301051380</v>
          </cell>
          <cell r="E881">
            <v>4680115880962</v>
          </cell>
          <cell r="F881" t="str">
            <v>Сосиски Сочинки с сыром Бордо Весовой п/а Стародворье</v>
          </cell>
          <cell r="H881">
            <v>40</v>
          </cell>
        </row>
        <row r="882">
          <cell r="A882" t="str">
            <v>Сосиски Сочинки с сыром Бордо Весовой п/а Стародворье</v>
          </cell>
          <cell r="B882" t="str">
            <v>SU002795</v>
          </cell>
          <cell r="C882" t="str">
            <v>P003203</v>
          </cell>
          <cell r="D882">
            <v>4301051380</v>
          </cell>
          <cell r="E882">
            <v>4680115880962</v>
          </cell>
          <cell r="F882" t="str">
            <v>Сосиски Сочинки с сыром Бордо Весовой п/а Стародворье</v>
          </cell>
          <cell r="H882">
            <v>40</v>
          </cell>
        </row>
        <row r="883">
          <cell r="A883" t="str">
            <v>Сосиски Сочинки с сыром ТМ Стародворье, ВЕС ПОКОМ</v>
          </cell>
          <cell r="B883" t="str">
            <v>SU002795</v>
          </cell>
          <cell r="C883" t="str">
            <v>P003203</v>
          </cell>
          <cell r="D883">
            <v>4301051380</v>
          </cell>
          <cell r="E883">
            <v>4680115880962</v>
          </cell>
          <cell r="F883" t="str">
            <v>Сосиски Сочинки с сыром Бордо Весовой п/а Стародворье</v>
          </cell>
          <cell r="H883">
            <v>40</v>
          </cell>
        </row>
        <row r="884">
          <cell r="A884" t="str">
            <v>Колбаса Мясорубская с рубленой грудинкой 0,35кг срез ТМ Стародворье  ПОКОМ</v>
          </cell>
          <cell r="B884" t="str">
            <v>SU002660</v>
          </cell>
          <cell r="C884" t="str">
            <v>P003256</v>
          </cell>
          <cell r="D884">
            <v>4301031199</v>
          </cell>
          <cell r="E884">
            <v>4680115880986</v>
          </cell>
          <cell r="F884" t="str">
            <v>Колбаса Мясорубская ТМ Стародворье с рубленой грудинкой в оболочке фиброуз в вакуумной упаковке 0,35 кг срез</v>
          </cell>
          <cell r="H884">
            <v>40</v>
          </cell>
        </row>
        <row r="885">
          <cell r="A885" t="str">
            <v>Колбаса Мясорубская ТМ Стародворье с рубленой грудинкой в оболочке фиброуз в вакуумной упаковке 0,35 кг срез</v>
          </cell>
          <cell r="B885" t="str">
            <v>SU002660</v>
          </cell>
          <cell r="C885" t="str">
            <v>P003256</v>
          </cell>
          <cell r="D885">
            <v>4301031199</v>
          </cell>
          <cell r="E885">
            <v>4680115880986</v>
          </cell>
          <cell r="F885" t="str">
            <v>Колбаса Мясорубская ТМ Стародворье с рубленой грудинкой в оболочке фиброуз в вакуумной упаковке 0,35 кг срез</v>
          </cell>
          <cell r="H885">
            <v>40</v>
          </cell>
        </row>
        <row r="886">
          <cell r="A886" t="str">
            <v>Колбаса Мясорубская ТМ Стародворье с сочной грудинкой , 0,35 кг срез  ПОКОМ   НЕТ ТЕПЕРЬ С РУБЛЕНОЙ</v>
          </cell>
          <cell r="B886" t="str">
            <v>SU002660</v>
          </cell>
          <cell r="C886" t="str">
            <v>P003256</v>
          </cell>
          <cell r="D886">
            <v>4301031199</v>
          </cell>
          <cell r="E886">
            <v>4680115880986</v>
          </cell>
          <cell r="F886" t="str">
            <v>Колбаса Мясорубская ТМ Стародворье с рубленой грудинкой в оболочке фиброуз в вакуумной упаковке 0,35 кг срез</v>
          </cell>
          <cell r="H886">
            <v>40</v>
          </cell>
        </row>
        <row r="887">
          <cell r="A887" t="str">
            <v>Колбаса Мясорубская ТМ Стародворье с сочной грудинкой , 0,35 кг срез  ПОКОМ</v>
          </cell>
          <cell r="B887" t="str">
            <v>SU002660</v>
          </cell>
          <cell r="C887" t="str">
            <v>P003256</v>
          </cell>
          <cell r="D887">
            <v>4301031199</v>
          </cell>
          <cell r="E887">
            <v>4680115880986</v>
          </cell>
          <cell r="F887" t="str">
            <v>Колбаса Мясорубская ТМ Стародворье с рубленой грудинкой в оболочке фиброуз в вакуумной упаковке 0,35 кг срез</v>
          </cell>
          <cell r="H887">
            <v>40</v>
          </cell>
        </row>
        <row r="888">
          <cell r="A888" t="str">
            <v>В/к колбасы Мясорубская с сочной грудинкой срез Бордо Фикс.вес 0,35 фиброуз в/у Стародворье</v>
          </cell>
          <cell r="B888" t="str">
            <v>SU002660</v>
          </cell>
          <cell r="C888" t="str">
            <v>P003256</v>
          </cell>
          <cell r="D888">
            <v>4301031199</v>
          </cell>
          <cell r="E888">
            <v>4680115880986</v>
          </cell>
          <cell r="F888" t="str">
            <v>Колбаса Мясорубская ТМ Стародворье с рубленой грудинкой в оболочке фиброуз в вакуумной упаковке 0,35 кг срез</v>
          </cell>
          <cell r="H888">
            <v>40</v>
          </cell>
        </row>
        <row r="889">
          <cell r="A889" t="str">
            <v>Мясорубсная 0,35 кг</v>
          </cell>
          <cell r="B889" t="str">
            <v>SU002660</v>
          </cell>
          <cell r="C889" t="str">
            <v>P003256</v>
          </cell>
          <cell r="D889">
            <v>4301031199</v>
          </cell>
          <cell r="E889">
            <v>4680115880986</v>
          </cell>
          <cell r="F889" t="str">
            <v>Колбаса Мясорубская ТМ Стародворье с рубленой грудинкой в оболочке фиброуз в вакуумной упаковке 0,35 кг срез</v>
          </cell>
          <cell r="H889">
            <v>40</v>
          </cell>
        </row>
        <row r="890">
          <cell r="A890" t="str">
            <v>Мясорубская 0,35 кг</v>
          </cell>
          <cell r="B890" t="str">
            <v>SU002660</v>
          </cell>
          <cell r="C890" t="str">
            <v>P003256</v>
          </cell>
          <cell r="D890">
            <v>4301031199</v>
          </cell>
          <cell r="E890">
            <v>4680115880986</v>
          </cell>
          <cell r="F890" t="str">
            <v>Колбаса Мясорубская ТМ Стародворье с рубленой грудинкой в оболочке фиброуз в вакуумной упаковке 0,35 кг срез</v>
          </cell>
          <cell r="H890">
            <v>40</v>
          </cell>
        </row>
        <row r="891">
          <cell r="A891" t="str">
            <v>Мясорубская  в/к 350гр (Стародвор) 45 суток шт</v>
          </cell>
          <cell r="B891" t="str">
            <v>SU002660</v>
          </cell>
          <cell r="C891" t="str">
            <v>P003256</v>
          </cell>
          <cell r="D891">
            <v>4301031199</v>
          </cell>
          <cell r="E891">
            <v>4680115880986</v>
          </cell>
          <cell r="F891" t="str">
            <v>Колбаса Мясорубская ТМ Стародворье с рубленой грудинкой в оболочке фиброуз в вакуумной упаковке 0,35 кг срез</v>
          </cell>
          <cell r="H891">
            <v>40</v>
          </cell>
        </row>
        <row r="892">
          <cell r="A892" t="str">
            <v>277  Колбаса Мясорубская ТМ Стародворье с сочной грудинкой , 0,35 кг срез  ПОКОМ</v>
          </cell>
          <cell r="B892" t="str">
            <v>SU002660</v>
          </cell>
          <cell r="C892" t="str">
            <v>P003256</v>
          </cell>
          <cell r="D892">
            <v>4301031199</v>
          </cell>
          <cell r="E892">
            <v>4680115880986</v>
          </cell>
          <cell r="F892" t="str">
            <v>Колбаса Мясорубская ТМ Стародворье с рубленой грудинкой в оболочке фиброуз в вакуумной упаковке 0,35 кг срез</v>
          </cell>
          <cell r="H892">
            <v>40</v>
          </cell>
        </row>
        <row r="893">
          <cell r="A893" t="str">
            <v>296  Колбаса Мясорубская с рубленой грудинкой 0,35кг срез ТМ Стародворье  ПОКОМ</v>
          </cell>
          <cell r="B893" t="str">
            <v>SU002660</v>
          </cell>
          <cell r="C893" t="str">
            <v>P003256</v>
          </cell>
          <cell r="D893">
            <v>4301031199</v>
          </cell>
          <cell r="E893">
            <v>4680115880986</v>
          </cell>
          <cell r="F893" t="str">
            <v>Колбаса Мясорубская ТМ Стародворье с рубленой грудинкой в оболочке фиброуз в вакуумной упаковке 0,35 кг срез</v>
          </cell>
          <cell r="H893">
            <v>40</v>
          </cell>
        </row>
        <row r="894">
          <cell r="A894" t="str">
            <v>Мясорубская в/к</v>
          </cell>
          <cell r="B894" t="str">
            <v>SU002756</v>
          </cell>
          <cell r="C894" t="str">
            <v>P003179</v>
          </cell>
          <cell r="D894">
            <v>4301031191</v>
          </cell>
          <cell r="E894">
            <v>4680115880993</v>
          </cell>
          <cell r="F894" t="str">
            <v>Колбаса Мясорубская ТМ Стародворье с рубленой грудинкой в оболочке фиброуз в вакуумной упаковке</v>
          </cell>
          <cell r="H894">
            <v>40</v>
          </cell>
        </row>
        <row r="895">
          <cell r="A895" t="str">
            <v>Колбаса Мясорубская с рубленой грудинкой ВЕС ТМ Стародворье  ПОКОМ</v>
          </cell>
          <cell r="B895" t="str">
            <v>SU002756</v>
          </cell>
          <cell r="C895" t="str">
            <v>P003179</v>
          </cell>
          <cell r="D895">
            <v>4301031191</v>
          </cell>
          <cell r="E895">
            <v>4680115880993</v>
          </cell>
          <cell r="F895" t="str">
            <v>Колбаса Мясорубская ТМ Стародворье с рубленой грудинкой в оболочке фиброуз в вакуумной упаковке</v>
          </cell>
          <cell r="H895">
            <v>40</v>
          </cell>
        </row>
        <row r="896">
          <cell r="A896" t="str">
            <v>Колбаса Мясорубская с сочной грудинкой, ВЕС, ТМ Стародворье  ПОКОМ</v>
          </cell>
          <cell r="B896" t="str">
            <v>SU002756</v>
          </cell>
          <cell r="C896" t="str">
            <v>P003179</v>
          </cell>
          <cell r="D896">
            <v>4301031191</v>
          </cell>
          <cell r="E896">
            <v>4680115880993</v>
          </cell>
          <cell r="F896" t="str">
            <v>Колбаса Мясорубская ТМ Стародворье с рубленой грудинкой в оболочке фиброуз в вакуумной упаковке</v>
          </cell>
          <cell r="H896">
            <v>40</v>
          </cell>
        </row>
        <row r="897">
          <cell r="A897" t="str">
            <v>Мясорубская с рубленой грудинкой в/к (Стародворье), Кг</v>
          </cell>
          <cell r="B897" t="str">
            <v>SU002756</v>
          </cell>
          <cell r="C897" t="str">
            <v>P003179</v>
          </cell>
          <cell r="D897">
            <v>4301031191</v>
          </cell>
          <cell r="E897">
            <v>4680115880993</v>
          </cell>
          <cell r="F897" t="str">
            <v>Колбаса Мясорубская ТМ Стародворье с рубленой грудинкой в оболочке фиброуз в вакуумной упаковке</v>
          </cell>
          <cell r="H897">
            <v>40</v>
          </cell>
        </row>
        <row r="898">
          <cell r="A898" t="str">
            <v>Мясорубская с рубленой Грудинкой в/к в/у (Староодворские колбасы)</v>
          </cell>
          <cell r="B898" t="str">
            <v>SU002756</v>
          </cell>
          <cell r="C898" t="str">
            <v>P003179</v>
          </cell>
          <cell r="D898">
            <v>4301031191</v>
          </cell>
          <cell r="E898">
            <v>4680115880993</v>
          </cell>
          <cell r="F898" t="str">
            <v>Колбаса Мясорубская ТМ Стародворье с рубленой грудинкой в оболочке фиброуз в вакуумной упаковке</v>
          </cell>
          <cell r="H898">
            <v>40</v>
          </cell>
        </row>
        <row r="899">
          <cell r="A899" t="str">
            <v>297  Колбаса Мясорубская с рубленой грудинкой ВЕС ТМ Стародворье  ПОКОМ, кг</v>
          </cell>
          <cell r="B899" t="str">
            <v>SU002756</v>
          </cell>
          <cell r="C899" t="str">
            <v>P003179</v>
          </cell>
          <cell r="D899">
            <v>4301031191</v>
          </cell>
          <cell r="E899">
            <v>4680115880993</v>
          </cell>
          <cell r="F899" t="str">
            <v>Колбаса Мясорубская ТМ Стародворье с рубленой грудинкой в оболочке фиброуз в вакуумной упаковке</v>
          </cell>
          <cell r="H899">
            <v>40</v>
          </cell>
        </row>
        <row r="900">
          <cell r="A900" t="str">
            <v xml:space="preserve"> 297  Колбаса Мясорубская с рубленой грудинкой ВЕС ТМ Стародворье  ПОКОМ</v>
          </cell>
          <cell r="B900" t="str">
            <v>SU002756</v>
          </cell>
          <cell r="C900" t="str">
            <v>P003179</v>
          </cell>
          <cell r="D900">
            <v>4301031191</v>
          </cell>
          <cell r="E900">
            <v>4680115880993</v>
          </cell>
          <cell r="F900" t="str">
            <v>Колбаса Мясорубская ТМ Стародворье с рубленой грудинкой в оболочке фиброуз в вакуумной упаковке</v>
          </cell>
          <cell r="H900">
            <v>40</v>
          </cell>
        </row>
        <row r="901">
          <cell r="B901" t="str">
            <v>SU002800</v>
          </cell>
          <cell r="C901" t="str">
            <v>P003201</v>
          </cell>
          <cell r="D901">
            <v>4301051378</v>
          </cell>
          <cell r="E901">
            <v>4680115881020</v>
          </cell>
          <cell r="F901" t="str">
            <v>Сосиски Сочинки по-баварски Бавария Фикс.вес 0,84 П/а мгс Стародворье</v>
          </cell>
          <cell r="H901">
            <v>45</v>
          </cell>
        </row>
        <row r="902">
          <cell r="B902" t="str">
            <v>SU002802</v>
          </cell>
          <cell r="C902" t="str">
            <v>P003321</v>
          </cell>
          <cell r="D902">
            <v>4301051432</v>
          </cell>
          <cell r="E902">
            <v>4680115881037</v>
          </cell>
          <cell r="F902" t="str">
            <v>Сосиски Сочинки по-баварски с сыром ТМ Стародворье полиамид мгс ф/в 0,84 кг СК3</v>
          </cell>
          <cell r="H902">
            <v>40</v>
          </cell>
        </row>
        <row r="903">
          <cell r="B903" t="str">
            <v>SU002803</v>
          </cell>
          <cell r="C903" t="str">
            <v>P003204</v>
          </cell>
          <cell r="D903">
            <v>4301051381</v>
          </cell>
          <cell r="E903">
            <v>4680115881068</v>
          </cell>
          <cell r="F903" t="str">
            <v>Сосиски "Сочные" Весовой п/а ТМ "Зареченские"</v>
          </cell>
          <cell r="H903" t="e">
            <v>#N/A</v>
          </cell>
        </row>
        <row r="904">
          <cell r="B904" t="str">
            <v>SU002804</v>
          </cell>
          <cell r="C904" t="str">
            <v>P003205</v>
          </cell>
          <cell r="D904">
            <v>4301051382</v>
          </cell>
          <cell r="E904">
            <v>4680115881075</v>
          </cell>
          <cell r="F904" t="str">
            <v>Сосиски "Сочные" Фикс.вес 0,5 п/а ТМ "Зареченские"</v>
          </cell>
          <cell r="H904" t="e">
            <v>#N/A</v>
          </cell>
        </row>
        <row r="905">
          <cell r="B905" t="str">
            <v>SU002807</v>
          </cell>
          <cell r="C905" t="str">
            <v>P003210</v>
          </cell>
          <cell r="D905">
            <v>4301011434</v>
          </cell>
          <cell r="E905">
            <v>4680115881099</v>
          </cell>
          <cell r="F905" t="str">
            <v>Вареные колбасы "Муромская" Весовой п/а ТМ "Зареченские"</v>
          </cell>
          <cell r="H905" t="e">
            <v>#N/A</v>
          </cell>
        </row>
        <row r="906">
          <cell r="A906" t="str">
            <v>Ветчины "Нежная" Весовой п/а ТМ "Зареченские"</v>
          </cell>
          <cell r="B906" t="str">
            <v>SU002806</v>
          </cell>
          <cell r="C906" t="str">
            <v>P003207</v>
          </cell>
          <cell r="D906">
            <v>4301020230</v>
          </cell>
          <cell r="E906">
            <v>4680115881112</v>
          </cell>
          <cell r="F906" t="str">
            <v>Ветчины "Нежная" Весовой п/а ТМ "Зареченские"</v>
          </cell>
          <cell r="H906" t="e">
            <v>#N/A</v>
          </cell>
        </row>
        <row r="907">
          <cell r="A907" t="str">
            <v>Ветчина Нежная ТМ Зареченские,большой батон, ВЕС ПОКОМ,1,8</v>
          </cell>
          <cell r="B907" t="str">
            <v>SU002811</v>
          </cell>
          <cell r="C907" t="str">
            <v>P003588</v>
          </cell>
          <cell r="D907">
            <v>4301020260</v>
          </cell>
          <cell r="E907">
            <v>4640242180526</v>
          </cell>
          <cell r="F907" t="str">
            <v>Ветчины «Нежная» Весовой п/а ТМ «Зареченские» большой батон</v>
          </cell>
          <cell r="H907">
            <v>50</v>
          </cell>
        </row>
        <row r="908">
          <cell r="A908" t="str">
            <v>Ветчина Нежная, (1,8кг б/б), ТМ КОЛБАСНЫЙ СТАНДАРТ ПОКОМ</v>
          </cell>
          <cell r="B908" t="str">
            <v>SU002811</v>
          </cell>
          <cell r="C908" t="str">
            <v>P003588</v>
          </cell>
          <cell r="D908">
            <v>4301020260</v>
          </cell>
          <cell r="E908">
            <v>4640242180526</v>
          </cell>
          <cell r="F908" t="str">
            <v>Ветчины «Нежная» Весовой п/а ТМ «Зареченские» большой батон</v>
          </cell>
          <cell r="H908">
            <v>50</v>
          </cell>
        </row>
        <row r="909">
          <cell r="A909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909" t="str">
            <v>SU002811</v>
          </cell>
          <cell r="C909" t="str">
            <v>P003588</v>
          </cell>
          <cell r="D909">
            <v>4301020260</v>
          </cell>
          <cell r="E909">
            <v>4640242180526</v>
          </cell>
          <cell r="F909" t="str">
            <v>Ветчины «Нежная» Весовой п/а ТМ «Зареченские» большой батон</v>
          </cell>
          <cell r="H909">
            <v>50</v>
          </cell>
        </row>
        <row r="910">
          <cell r="A910" t="str">
            <v>Ветчина Нежная ТМ Зареченские,большой батон, ВЕС ПОКОМ</v>
          </cell>
          <cell r="B910" t="str">
            <v>SU002811</v>
          </cell>
          <cell r="C910" t="str">
            <v>P003588</v>
          </cell>
          <cell r="D910">
            <v>4301020260</v>
          </cell>
          <cell r="E910">
            <v>4640242180526</v>
          </cell>
          <cell r="F910" t="str">
            <v>Ветчины «Нежная» Весовой п/а ТМ «Зареченские» большой батон</v>
          </cell>
          <cell r="H910">
            <v>50</v>
          </cell>
        </row>
        <row r="911">
          <cell r="A911" t="str">
            <v>Ветчины «Нежная» Весовой п/а ТМ «Зареченские» большой батон</v>
          </cell>
          <cell r="B911" t="str">
            <v>SU002811</v>
          </cell>
          <cell r="C911" t="str">
            <v>P003588</v>
          </cell>
          <cell r="D911">
            <v>4301020260</v>
          </cell>
          <cell r="E911">
            <v>4640242180526</v>
          </cell>
          <cell r="F911" t="str">
            <v>Ветчины «Нежная» Весовой п/а ТМ «Зареченские» большой батон</v>
          </cell>
          <cell r="H911">
            <v>50</v>
          </cell>
        </row>
        <row r="912">
          <cell r="A912" t="str">
            <v>320  Ветчина Нежная ТМ Зареченские,большой батон, ВЕС ПОКОМ</v>
          </cell>
          <cell r="B912" t="str">
            <v>SU002811</v>
          </cell>
          <cell r="C912" t="str">
            <v>P003588</v>
          </cell>
          <cell r="D912">
            <v>4301020260</v>
          </cell>
          <cell r="E912">
            <v>4640242180526</v>
          </cell>
          <cell r="F912" t="str">
            <v>Ветчины «Нежная» Весовой п/а ТМ «Зареченские» большой батон</v>
          </cell>
          <cell r="H912">
            <v>50</v>
          </cell>
        </row>
        <row r="913">
          <cell r="A913" t="str">
            <v>Ветчина Нежная Особая Личн истор. 1,8 кг</v>
          </cell>
          <cell r="B913" t="str">
            <v>SU002811</v>
          </cell>
          <cell r="C913" t="str">
            <v>P003588</v>
          </cell>
          <cell r="D913">
            <v>4301020260</v>
          </cell>
          <cell r="E913">
            <v>4640242180526</v>
          </cell>
          <cell r="F913" t="str">
            <v>Ветчины «Нежная» Весовой п/а ТМ «Зареченские» большой батон</v>
          </cell>
          <cell r="H913">
            <v>50</v>
          </cell>
        </row>
        <row r="914">
          <cell r="A914" t="str">
            <v>254  Сосиски Датские, ВЕС, ТМ КОЛБАСНЫЙ СТАНДАРТ ПОКОМ</v>
          </cell>
          <cell r="B914" t="str">
            <v>SU002655</v>
          </cell>
          <cell r="C914" t="str">
            <v>P003022</v>
          </cell>
          <cell r="D914">
            <v>4301051310</v>
          </cell>
          <cell r="E914">
            <v>4680115880870</v>
          </cell>
          <cell r="F914" t="str">
            <v>Сосиски Датские Зареченские продукты Весовые П/а мгс Зареченские</v>
          </cell>
          <cell r="H914">
            <v>40</v>
          </cell>
        </row>
        <row r="915">
          <cell r="A915" t="str">
            <v>Сосиски Датские, ВЕС, ТМ КОЛБАСНЫЙ СТАНДАРТ ПОКОМ</v>
          </cell>
          <cell r="B915" t="str">
            <v>SU002655</v>
          </cell>
          <cell r="C915" t="str">
            <v>P003022</v>
          </cell>
          <cell r="D915">
            <v>4301051310</v>
          </cell>
          <cell r="E915">
            <v>4680115880870</v>
          </cell>
          <cell r="F915" t="str">
            <v>Сосиски Датские Зареченские продукты Весовые П/а мгс Зареченские</v>
          </cell>
          <cell r="H915">
            <v>40</v>
          </cell>
        </row>
        <row r="916">
          <cell r="A916" t="str">
            <v>Сосиски Датские ТМ Зареченские, ВЕС  ПОКОМ</v>
          </cell>
          <cell r="B916" t="str">
            <v>SU002655</v>
          </cell>
          <cell r="C916" t="str">
            <v>P003022</v>
          </cell>
          <cell r="D916">
            <v>4301051310</v>
          </cell>
          <cell r="E916">
            <v>4680115880870</v>
          </cell>
          <cell r="F916" t="str">
            <v>Сосиски Датские Зареченские продукты Весовые П/а мгс Зареченские</v>
          </cell>
          <cell r="H916">
            <v>40</v>
          </cell>
        </row>
        <row r="917">
          <cell r="A917" t="str">
            <v>Сосиски "Датские" НТУ Весовые П/а мгс ТМ "Зареченские"</v>
          </cell>
          <cell r="B917" t="str">
            <v>SU002655</v>
          </cell>
          <cell r="C917" t="str">
            <v>P003022</v>
          </cell>
          <cell r="D917">
            <v>4301051310</v>
          </cell>
          <cell r="E917">
            <v>4680115880870</v>
          </cell>
          <cell r="F917" t="str">
            <v>Сосиски Датские Зареченские продукты Весовые П/а мгс Зареченские</v>
          </cell>
          <cell r="H917">
            <v>40</v>
          </cell>
        </row>
        <row r="918">
          <cell r="A918" t="str">
            <v>Сосиски Датские (Славница), кг</v>
          </cell>
          <cell r="B918" t="str">
            <v>SU002655</v>
          </cell>
          <cell r="C918" t="str">
            <v>P003022</v>
          </cell>
          <cell r="D918">
            <v>4301051310</v>
          </cell>
          <cell r="E918">
            <v>4680115880870</v>
          </cell>
          <cell r="F918" t="str">
            <v>Сосиски Датские Зареченские продукты Весовые П/а мгс Зареченские</v>
          </cell>
          <cell r="H918">
            <v>40</v>
          </cell>
        </row>
        <row r="919">
          <cell r="A919" t="str">
            <v>Сосиски Датские (Славница), Кг</v>
          </cell>
          <cell r="B919" t="str">
            <v>SU002655</v>
          </cell>
          <cell r="C919" t="str">
            <v>P003022</v>
          </cell>
          <cell r="D919">
            <v>4301051310</v>
          </cell>
          <cell r="E919">
            <v>4680115880870</v>
          </cell>
          <cell r="F919" t="str">
            <v>Сосиски Датские Зареченские продукты Весовые П/а мгс Зареченские</v>
          </cell>
          <cell r="H919">
            <v>40</v>
          </cell>
        </row>
        <row r="920">
          <cell r="A920" t="str">
            <v>Сосиски датские Стародворские колбасы</v>
          </cell>
          <cell r="B920" t="str">
            <v>SU002655</v>
          </cell>
          <cell r="C920" t="str">
            <v>P003022</v>
          </cell>
          <cell r="D920">
            <v>4301051310</v>
          </cell>
          <cell r="E920">
            <v>4680115880870</v>
          </cell>
          <cell r="F920" t="str">
            <v>Сосиски Датские Зареченские продукты Весовые П/а мгс Зареченские</v>
          </cell>
          <cell r="H920">
            <v>40</v>
          </cell>
        </row>
        <row r="921">
          <cell r="A921" t="str">
            <v>Сосиски Датские Стародворские колбасы</v>
          </cell>
          <cell r="B921" t="str">
            <v>SU002655</v>
          </cell>
          <cell r="C921" t="str">
            <v>P003022</v>
          </cell>
          <cell r="D921">
            <v>4301051310</v>
          </cell>
          <cell r="E921">
            <v>4680115880870</v>
          </cell>
          <cell r="F921" t="str">
            <v>Сосиски Датские Зареченские продукты Весовые П/а мгс Зареченские</v>
          </cell>
          <cell r="H921">
            <v>40</v>
          </cell>
        </row>
        <row r="922">
          <cell r="A922" t="str">
            <v>СОСИСКИ ДАТСКИЕ 1,3 КОЛБАСНЫЙ СТАНДАРТ</v>
          </cell>
          <cell r="B922" t="str">
            <v>SU002655</v>
          </cell>
          <cell r="C922" t="str">
            <v>P003022</v>
          </cell>
          <cell r="D922">
            <v>4301051310</v>
          </cell>
          <cell r="E922">
            <v>4680115880870</v>
          </cell>
          <cell r="F922" t="str">
            <v>Сосиски Датские Зареченские продукты Весовые П/а мгс Зареченские</v>
          </cell>
          <cell r="H922">
            <v>40</v>
          </cell>
        </row>
        <row r="923">
          <cell r="A923" t="str">
            <v>318 Сосиски Датские ТМ Зареченские колбасы ТС Зареченские п полиамид в модифициров  ПОКОМ</v>
          </cell>
          <cell r="B923" t="str">
            <v>SU002655</v>
          </cell>
          <cell r="C923" t="str">
            <v>P003022</v>
          </cell>
          <cell r="D923">
            <v>4301051310</v>
          </cell>
          <cell r="E923">
            <v>4680115880870</v>
          </cell>
          <cell r="F923" t="str">
            <v>Сосиски Датские Зареченские продукты Весовые П/а мгс Зареченские</v>
          </cell>
          <cell r="H923">
            <v>40</v>
          </cell>
        </row>
        <row r="924">
          <cell r="A924" t="str">
            <v xml:space="preserve"> 318  Сосиски Датские ТМ Зареченские, ВЕС  ПОКОМ</v>
          </cell>
          <cell r="B924" t="str">
            <v>SU002655</v>
          </cell>
          <cell r="C924" t="str">
            <v>P003022</v>
          </cell>
          <cell r="D924">
            <v>4301051310</v>
          </cell>
          <cell r="E924">
            <v>4680115880870</v>
          </cell>
          <cell r="F924" t="str">
            <v>Сосиски Датские Зареченские продукты Весовые П/а мгс Зареченские</v>
          </cell>
          <cell r="H924">
            <v>40</v>
          </cell>
        </row>
        <row r="925">
          <cell r="A925" t="str">
            <v>234  Колбаса Нежная, п/а, ВЕС, ТМ КОЛБАСНЫЙ СТАНДАРТ ВсхЗв ПОКОМ</v>
          </cell>
          <cell r="B925" t="str">
            <v>SU002808</v>
          </cell>
          <cell r="C925" t="str">
            <v>P003582</v>
          </cell>
          <cell r="D925">
            <v>4301011584</v>
          </cell>
          <cell r="E925">
            <v>4640242180564</v>
          </cell>
          <cell r="F925" t="str">
            <v>Вареные колбасы «Нежная» НТУ Весовые П/а ТМ «Зареченские»</v>
          </cell>
          <cell r="H925">
            <v>50</v>
          </cell>
        </row>
        <row r="926">
          <cell r="A926" t="str">
            <v>234  Колбаса Нежная, п/а, ВЕС, ТМ КОЛБАСНЫЙ СТАНДАРТ ВсхЗв ПОКОМ, кг</v>
          </cell>
          <cell r="B926" t="str">
            <v>SU002808</v>
          </cell>
          <cell r="C926" t="str">
            <v>P003582</v>
          </cell>
          <cell r="D926">
            <v>4301011584</v>
          </cell>
          <cell r="E926">
            <v>4640242180564</v>
          </cell>
          <cell r="F926" t="str">
            <v>Вареные колбасы «Нежная» НТУ Весовые П/а ТМ «Зареченские»</v>
          </cell>
          <cell r="H926">
            <v>50</v>
          </cell>
        </row>
        <row r="927">
          <cell r="A927" t="str">
            <v>234  Колбаса Нежная, п/а, ВЕС, ТМ КОЛБАСНЫЙ СТАНДАРТ ВсхЗв ПОКОМ.</v>
          </cell>
          <cell r="B927" t="str">
            <v>SU002808</v>
          </cell>
          <cell r="C927" t="str">
            <v>P003582</v>
          </cell>
          <cell r="D927">
            <v>4301011584</v>
          </cell>
          <cell r="E927">
            <v>4640242180564</v>
          </cell>
          <cell r="F927" t="str">
            <v>Вареные колбасы «Нежная» НТУ Весовые П/а ТМ «Зареченские»</v>
          </cell>
          <cell r="H927">
            <v>50</v>
          </cell>
        </row>
        <row r="928">
          <cell r="A928" t="str">
            <v>Вареные колбасы «Нежная» НТУ Весовые П/а ТМ «Зареченские»</v>
          </cell>
          <cell r="B928" t="str">
            <v>SU002808</v>
          </cell>
          <cell r="C928" t="str">
            <v>P003582</v>
          </cell>
          <cell r="D928">
            <v>4301011584</v>
          </cell>
          <cell r="E928">
            <v>4640242180564</v>
          </cell>
          <cell r="F928" t="str">
            <v>Вареные колбасы «Нежная» НТУ Весовые П/а ТМ «Зареченские»</v>
          </cell>
          <cell r="H928">
            <v>50</v>
          </cell>
        </row>
        <row r="929">
          <cell r="A929" t="str">
            <v>Колбаса Нежная ТМ Зареченские ВЕС  ПОКОМ</v>
          </cell>
          <cell r="B929" t="str">
            <v>SU002808</v>
          </cell>
          <cell r="C929" t="str">
            <v>P003582</v>
          </cell>
          <cell r="D929">
            <v>4301011584</v>
          </cell>
          <cell r="E929">
            <v>4640242180564</v>
          </cell>
          <cell r="F929" t="str">
            <v>Вареные колбасы «Нежная» НТУ Весовые П/а ТМ «Зареченские»</v>
          </cell>
          <cell r="H929">
            <v>50</v>
          </cell>
        </row>
        <row r="930">
          <cell r="A930" t="str">
            <v>Вареные колбасы "Нежная" НТУ Весовые П/а ТМ "Зареченские"</v>
          </cell>
          <cell r="B930" t="str">
            <v>SU002808</v>
          </cell>
          <cell r="C930" t="str">
            <v>P003582</v>
          </cell>
          <cell r="D930">
            <v>4301011584</v>
          </cell>
          <cell r="E930">
            <v>4640242180564</v>
          </cell>
          <cell r="F930" t="str">
            <v>Вареные колбасы «Нежная» НТУ Весовые П/а ТМ «Зареченские»</v>
          </cell>
          <cell r="H930">
            <v>50</v>
          </cell>
        </row>
        <row r="931">
          <cell r="A931" t="str">
            <v>Нежная вар. ЭК</v>
          </cell>
          <cell r="B931" t="str">
            <v>SU002808</v>
          </cell>
          <cell r="C931" t="str">
            <v>P003582</v>
          </cell>
          <cell r="D931">
            <v>4301011584</v>
          </cell>
          <cell r="E931">
            <v>4640242180564</v>
          </cell>
          <cell r="F931" t="str">
            <v>Вареные колбасы «Нежная» НТУ Весовые П/а ТМ «Зареченские»</v>
          </cell>
          <cell r="H931">
            <v>50</v>
          </cell>
        </row>
        <row r="932">
          <cell r="A932" t="str">
            <v>Нежная вар, ЭК</v>
          </cell>
          <cell r="B932" t="str">
            <v>SU002808</v>
          </cell>
          <cell r="C932" t="str">
            <v>P003582</v>
          </cell>
          <cell r="D932">
            <v>4301011584</v>
          </cell>
          <cell r="E932">
            <v>4640242180564</v>
          </cell>
          <cell r="F932" t="str">
            <v>Вареные колбасы «Нежная» НТУ Весовые П/а ТМ «Зареченские»</v>
          </cell>
          <cell r="H932">
            <v>50</v>
          </cell>
        </row>
        <row r="933">
          <cell r="A933" t="str">
            <v>Нежная вар. 3i{</v>
          </cell>
          <cell r="B933" t="str">
            <v>SU002808</v>
          </cell>
          <cell r="C933" t="str">
            <v>P003582</v>
          </cell>
          <cell r="D933">
            <v>4301011584</v>
          </cell>
          <cell r="E933">
            <v>4640242180564</v>
          </cell>
          <cell r="F933" t="str">
            <v>Вареные колбасы «Нежная» НТУ Весовые П/а ТМ «Зареченские»</v>
          </cell>
          <cell r="H933">
            <v>50</v>
          </cell>
        </row>
        <row r="934">
          <cell r="A934" t="str">
            <v>Нежная вар. 3К</v>
          </cell>
          <cell r="B934" t="str">
            <v>SU002808</v>
          </cell>
          <cell r="C934" t="str">
            <v>P003582</v>
          </cell>
          <cell r="D934">
            <v>4301011584</v>
          </cell>
          <cell r="E934">
            <v>4640242180564</v>
          </cell>
          <cell r="F934" t="str">
            <v>Вареные колбасы «Нежная» НТУ Весовые П/а ТМ «Зареченские»</v>
          </cell>
          <cell r="H934">
            <v>50</v>
          </cell>
        </row>
        <row r="935">
          <cell r="A935" t="str">
            <v>Нежная вар. ЗК</v>
          </cell>
          <cell r="B935" t="str">
            <v>SU002808</v>
          </cell>
          <cell r="C935" t="str">
            <v>P003582</v>
          </cell>
          <cell r="D935">
            <v>4301011584</v>
          </cell>
          <cell r="E935">
            <v>4640242180564</v>
          </cell>
          <cell r="F935" t="str">
            <v>Вареные колбасы «Нежная» НТУ Весовые П/а ТМ «Зареченские»</v>
          </cell>
          <cell r="H935">
            <v>50</v>
          </cell>
        </row>
        <row r="936">
          <cell r="A936" t="str">
            <v>Колбаса Нежная, п/а, ВЕС, ТМ КОЛБАСНЫЙ СТАНДАРТ ПОКОМ</v>
          </cell>
          <cell r="B936" t="str">
            <v>SU002808</v>
          </cell>
          <cell r="C936" t="str">
            <v>P003582</v>
          </cell>
          <cell r="D936">
            <v>4301011584</v>
          </cell>
          <cell r="E936">
            <v>4640242180564</v>
          </cell>
          <cell r="F936" t="str">
            <v>Вареные колбасы «Нежная» НТУ Весовые П/а ТМ «Зареченские»</v>
          </cell>
          <cell r="H936">
            <v>50</v>
          </cell>
        </row>
        <row r="937">
          <cell r="A937" t="str">
            <v>Колбаса вареная Нежная НТУ ТМ Зареченские ТС Зареченские продукты полиамид вес СК</v>
          </cell>
          <cell r="B937" t="str">
            <v>SU002808</v>
          </cell>
          <cell r="C937" t="str">
            <v>P003582</v>
          </cell>
          <cell r="D937">
            <v>4301011584</v>
          </cell>
          <cell r="E937">
            <v>4640242180564</v>
          </cell>
          <cell r="F937" t="str">
            <v>Вареные колбасы «Нежная» НТУ Весовые П/а ТМ «Зареченские»</v>
          </cell>
          <cell r="H937">
            <v>50</v>
          </cell>
        </row>
        <row r="938">
          <cell r="A938" t="str">
            <v>НЕЖНАЯ вареная перевязанная (Колбасный Стандарт) , кг</v>
          </cell>
          <cell r="B938" t="str">
            <v>SU002808</v>
          </cell>
          <cell r="C938" t="str">
            <v>P003582</v>
          </cell>
          <cell r="D938">
            <v>4301011584</v>
          </cell>
          <cell r="E938">
            <v>4640242180564</v>
          </cell>
          <cell r="F938" t="str">
            <v>Вареные колбасы «Нежная» НТУ Весовые П/а ТМ «Зареченские»</v>
          </cell>
          <cell r="H938">
            <v>50</v>
          </cell>
        </row>
        <row r="939">
          <cell r="A939" t="str">
            <v>НЕЖНАЯ вареная перевязанная (Колбасный Стандарт) , Кг</v>
          </cell>
          <cell r="B939" t="str">
            <v>SU002808</v>
          </cell>
          <cell r="C939" t="str">
            <v>P003582</v>
          </cell>
          <cell r="D939">
            <v>4301011584</v>
          </cell>
          <cell r="E939">
            <v>4640242180564</v>
          </cell>
          <cell r="F939" t="str">
            <v>Вареные колбасы «Нежная» НТУ Весовые П/а ТМ «Зареченские»</v>
          </cell>
          <cell r="H939">
            <v>50</v>
          </cell>
        </row>
        <row r="940">
          <cell r="A940" t="str">
            <v>В НЕЖНАЯ П/А 1,5 КОЛБАСНЫЙ СТАНДАРТ</v>
          </cell>
          <cell r="B940" t="str">
            <v>SU002808</v>
          </cell>
          <cell r="C940" t="str">
            <v>P003582</v>
          </cell>
          <cell r="D940">
            <v>4301011584</v>
          </cell>
          <cell r="E940">
            <v>4640242180564</v>
          </cell>
          <cell r="F940" t="str">
            <v>Вареные колбасы «Нежная» НТУ Весовые П/а ТМ «Зареченские»</v>
          </cell>
          <cell r="H940">
            <v>50</v>
          </cell>
        </row>
        <row r="941">
          <cell r="A941" t="str">
            <v>315 Колбаса Нежная ТМ Зареченские ТС Зареченские продукты в оболочкНТУ.  изделие вар  ПОКОМ</v>
          </cell>
          <cell r="B941" t="str">
            <v>SU002808</v>
          </cell>
          <cell r="C941" t="str">
            <v>P003582</v>
          </cell>
          <cell r="D941">
            <v>4301011584</v>
          </cell>
          <cell r="E941">
            <v>4640242180564</v>
          </cell>
          <cell r="F941" t="str">
            <v>Вареные колбасы «Нежная» НТУ Весовые П/а ТМ «Зареченские»</v>
          </cell>
          <cell r="H941">
            <v>50</v>
          </cell>
        </row>
        <row r="942">
          <cell r="A942" t="str">
            <v xml:space="preserve"> 316  Колбаса Нежная ТМ Зареченские ВЕС  ПОКОМ</v>
          </cell>
          <cell r="B942" t="str">
            <v>SU002808</v>
          </cell>
          <cell r="C942" t="str">
            <v>P003582</v>
          </cell>
          <cell r="D942">
            <v>4301011584</v>
          </cell>
          <cell r="E942">
            <v>4640242180564</v>
          </cell>
          <cell r="F942" t="str">
            <v>Вареные колбасы «Нежная» НТУ Весовые П/а ТМ «Зареченские»</v>
          </cell>
          <cell r="H942">
            <v>50</v>
          </cell>
        </row>
        <row r="943">
          <cell r="A943" t="str">
            <v>Колбаса Сервелат Пражский ТМ Зареченские, ВЕС ПОКОМ</v>
          </cell>
          <cell r="B943" t="str">
            <v>SU002805</v>
          </cell>
          <cell r="C943" t="str">
            <v>P003584</v>
          </cell>
          <cell r="D943">
            <v>4301031280</v>
          </cell>
          <cell r="E943">
            <v>4640242180816</v>
          </cell>
          <cell r="F943" t="str">
            <v>Копченые колбасы «Сервелат Пражский» Весовой фиброуз ТМ «Зареченские»</v>
          </cell>
          <cell r="H943">
            <v>40</v>
          </cell>
        </row>
        <row r="944">
          <cell r="A944" t="str">
            <v>Сервелат Пражский в/к ТМ Колбасный стандарт Стародворские колбасы</v>
          </cell>
          <cell r="B944" t="str">
            <v>SU002805</v>
          </cell>
          <cell r="C944" t="str">
            <v>P003584</v>
          </cell>
          <cell r="D944">
            <v>4301031280</v>
          </cell>
          <cell r="E944">
            <v>4640242180816</v>
          </cell>
          <cell r="F944" t="str">
            <v>Копченые колбасы «Сервелат Пражский» Весовой фиброуз ТМ «Зареченские»</v>
          </cell>
          <cell r="H944">
            <v>40</v>
          </cell>
        </row>
        <row r="945">
          <cell r="A945" t="str">
            <v>Сервелат Пражский в/к ТМ Колбасный Стандарт Стародворские колбасы</v>
          </cell>
          <cell r="B945" t="str">
            <v>SU002805</v>
          </cell>
          <cell r="C945" t="str">
            <v>P003584</v>
          </cell>
          <cell r="D945">
            <v>4301031280</v>
          </cell>
          <cell r="E945">
            <v>4640242180816</v>
          </cell>
          <cell r="F945" t="str">
            <v>Копченые колбасы «Сервелат Пражский» Весовой фиброуз ТМ «Зареченские»</v>
          </cell>
          <cell r="H945">
            <v>40</v>
          </cell>
        </row>
        <row r="946">
          <cell r="A946" t="str">
            <v>Сервелат Пражский (Славница) в/к в/у, Кг</v>
          </cell>
          <cell r="B946" t="str">
            <v>SU002805</v>
          </cell>
          <cell r="C946" t="str">
            <v>P003584</v>
          </cell>
          <cell r="D946">
            <v>4301031280</v>
          </cell>
          <cell r="E946">
            <v>4640242180816</v>
          </cell>
          <cell r="F946" t="str">
            <v>Копченые колбасы «Сервелат Пражский» Весовой фиброуз ТМ «Зареченские»</v>
          </cell>
          <cell r="H946">
            <v>40</v>
          </cell>
        </row>
        <row r="947">
          <cell r="A947" t="str">
            <v>Колбаса в/к Сервелат Пражский, ВЕС.,ТМ КОЛБАСНЫЙ СТАНДАРТ ПОКОМ</v>
          </cell>
          <cell r="B947" t="str">
            <v>SU002805</v>
          </cell>
          <cell r="C947" t="str">
            <v>P003584</v>
          </cell>
          <cell r="D947">
            <v>4301031280</v>
          </cell>
          <cell r="E947">
            <v>4640242180816</v>
          </cell>
          <cell r="F947" t="str">
            <v>Копченые колбасы «Сервелат Пражский» Весовой фиброуз ТМ «Зареченские»</v>
          </cell>
          <cell r="H947">
            <v>40</v>
          </cell>
        </row>
        <row r="948">
          <cell r="A948" t="str">
            <v>Копченые колбасы Пражский Зареченские продукты Весовой фиброуз Зареченские</v>
          </cell>
          <cell r="B948" t="str">
            <v>SU002805</v>
          </cell>
          <cell r="C948" t="str">
            <v>P003584</v>
          </cell>
          <cell r="D948">
            <v>4301031280</v>
          </cell>
          <cell r="E948">
            <v>4640242180816</v>
          </cell>
          <cell r="F948" t="str">
            <v>Копченые колбасы «Сервелат Пражский» Весовой фиброуз ТМ «Зареченские»</v>
          </cell>
          <cell r="H948">
            <v>40</v>
          </cell>
        </row>
        <row r="949">
          <cell r="A949" t="str">
            <v>212  Колбаса в/к Сервелат Пражский, ВЕС.,ТМ КОЛБАСНЫЙ СТАНДАРТ ПОКОМ, кг</v>
          </cell>
          <cell r="B949" t="str">
            <v>SU002805</v>
          </cell>
          <cell r="C949" t="str">
            <v>P003584</v>
          </cell>
          <cell r="D949">
            <v>4301031280</v>
          </cell>
          <cell r="E949">
            <v>4640242180816</v>
          </cell>
          <cell r="F949" t="str">
            <v>Копченые колбасы «Сервелат Пражский» Весовой фиброуз ТМ «Зареченские»</v>
          </cell>
          <cell r="H949">
            <v>40</v>
          </cell>
        </row>
        <row r="950">
          <cell r="A950" t="str">
            <v>212  Колбаса в/к Сервелат Пражский, ВЕС.,ТМ КОЛБАСНЫЙ СТАНДАРТ ПОКОМ</v>
          </cell>
          <cell r="B950" t="str">
            <v>SU002805</v>
          </cell>
          <cell r="C950" t="str">
            <v>P003584</v>
          </cell>
          <cell r="D950">
            <v>4301031280</v>
          </cell>
          <cell r="E950">
            <v>4640242180816</v>
          </cell>
          <cell r="F950" t="str">
            <v>Копченые колбасы «Сервелат Пражский» Весовой фиброуз ТМ «Зареченские»</v>
          </cell>
          <cell r="H950">
            <v>40</v>
          </cell>
        </row>
        <row r="951">
          <cell r="A951" t="str">
            <v>316 Колбаса варенокоиз мяса птицы Сервелат Пражский ТМ Зареченские ТС Зареченские  ПОКОМ</v>
          </cell>
          <cell r="B951" t="str">
            <v>SU002805</v>
          </cell>
          <cell r="C951" t="str">
            <v>P003584</v>
          </cell>
          <cell r="D951">
            <v>4301031280</v>
          </cell>
          <cell r="E951">
            <v>4640242180816</v>
          </cell>
          <cell r="F951" t="str">
            <v>Копченые колбасы «Сервелат Пражский» Весовой фиброуз ТМ «Зареченские»</v>
          </cell>
          <cell r="H951">
            <v>40</v>
          </cell>
        </row>
        <row r="952">
          <cell r="A952" t="str">
            <v>321 В/к колбасы Пражский Зареченские продукты Весовой фиброуз в/у 40 Зареченские</v>
          </cell>
          <cell r="B952" t="str">
            <v>SU002805</v>
          </cell>
          <cell r="C952" t="str">
            <v>P003584</v>
          </cell>
          <cell r="D952">
            <v>4301031280</v>
          </cell>
          <cell r="E952">
            <v>4640242180816</v>
          </cell>
          <cell r="F952" t="str">
            <v>Копченые колбасы «Сервелат Пражский» Весовой фиброуз ТМ «Зареченские»</v>
          </cell>
          <cell r="H952">
            <v>40</v>
          </cell>
        </row>
        <row r="953">
          <cell r="A953" t="str">
            <v xml:space="preserve"> 321  Колбаса Сервелат Пражский ТМ Зареченские, ВЕС ПОКОМ</v>
          </cell>
          <cell r="B953" t="str">
            <v>SU002805</v>
          </cell>
          <cell r="C953" t="str">
            <v>P003584</v>
          </cell>
          <cell r="D953">
            <v>4301031280</v>
          </cell>
          <cell r="E953">
            <v>4640242180816</v>
          </cell>
          <cell r="F953" t="str">
            <v>Копченые колбасы «Сервелат Пражский» Весовой фиброуз ТМ «Зареченские»</v>
          </cell>
          <cell r="H953">
            <v>40</v>
          </cell>
        </row>
        <row r="954">
          <cell r="A954" t="str">
            <v>Сосиски Сочинки по-баварски,  0.4кг, ТМ Стародворье  ПОКОМ</v>
          </cell>
          <cell r="B954" t="str">
            <v>SU002799</v>
          </cell>
          <cell r="C954" t="str">
            <v>P003217</v>
          </cell>
          <cell r="D954">
            <v>4301051384</v>
          </cell>
          <cell r="E954">
            <v>4680115881211</v>
          </cell>
          <cell r="F954" t="str">
            <v>Сосиски Сочинки по-баварски Бавария Фикс.вес 0,4 П/а мгс Стародворье</v>
          </cell>
          <cell r="H954">
            <v>45</v>
          </cell>
        </row>
        <row r="955">
          <cell r="A955" t="str">
            <v>Сочинки по-баварски 0,400гр (Бордо) ШТ, ШТ</v>
          </cell>
          <cell r="B955" t="str">
            <v>SU002799</v>
          </cell>
          <cell r="C955" t="str">
            <v>P003217</v>
          </cell>
          <cell r="D955">
            <v>4301051384</v>
          </cell>
          <cell r="E955">
            <v>4680115881211</v>
          </cell>
          <cell r="F955" t="str">
            <v>Сосиски Сочинки по-баварски Бавария Фикс.вес 0,4 П/а мгс Стародворье</v>
          </cell>
          <cell r="H955">
            <v>45</v>
          </cell>
        </row>
        <row r="956">
          <cell r="A956" t="str">
            <v>Сосиски 0,4 кг Сочинки по-баварски Бавария  п/а мгс Стародворье</v>
          </cell>
          <cell r="B956" t="str">
            <v>SU002799</v>
          </cell>
          <cell r="C956" t="str">
            <v>P003217</v>
          </cell>
          <cell r="D956">
            <v>4301051384</v>
          </cell>
          <cell r="E956">
            <v>4680115881211</v>
          </cell>
          <cell r="F956" t="str">
            <v>Сосиски Сочинки по-баварски Бавария Фикс.вес 0,4 П/а мгс Стародворье</v>
          </cell>
          <cell r="H956">
            <v>45</v>
          </cell>
        </row>
        <row r="957">
          <cell r="A957" t="str">
            <v>Сосиски Сочинки по-баварски Бавария Фикс.вес 0,4 П/а мгс Стародворье</v>
          </cell>
          <cell r="B957" t="str">
            <v>SU002799</v>
          </cell>
          <cell r="C957" t="str">
            <v>P003217</v>
          </cell>
          <cell r="D957">
            <v>4301051384</v>
          </cell>
          <cell r="E957">
            <v>4680115881211</v>
          </cell>
          <cell r="F957" t="str">
            <v>Сосиски Сочинки по-баварски Бавария Фикс.вес 0,4 П/а мгс Стародворье</v>
          </cell>
          <cell r="H957">
            <v>45</v>
          </cell>
        </row>
        <row r="958">
          <cell r="A958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58" t="str">
            <v>SU002799</v>
          </cell>
          <cell r="C958" t="str">
            <v>P003217</v>
          </cell>
          <cell r="D958">
            <v>4301051384</v>
          </cell>
          <cell r="E958">
            <v>4680115881211</v>
          </cell>
          <cell r="F958" t="str">
            <v>Сосиски Сочинки по-баварски Бавария Фикс.вес 0,4 П/а мгс Стародворье</v>
          </cell>
          <cell r="H958">
            <v>45</v>
          </cell>
        </row>
        <row r="959">
          <cell r="A959" t="str">
            <v xml:space="preserve"> 302  Сосиски Сочинки по-баварски,  0.4кг, ТМ Стародворье  ПОКОМ, шт</v>
          </cell>
          <cell r="B959" t="str">
            <v>SU002799</v>
          </cell>
          <cell r="C959" t="str">
            <v>P003217</v>
          </cell>
          <cell r="D959">
            <v>4301051384</v>
          </cell>
          <cell r="E959">
            <v>4680115881211</v>
          </cell>
          <cell r="F959" t="str">
            <v>Сосиски Сочинки по-баварски Бавария Фикс.вес 0,4 П/а мгс Стародворье</v>
          </cell>
          <cell r="H959">
            <v>45</v>
          </cell>
        </row>
        <row r="960">
          <cell r="A960" t="str">
            <v>302  Сосиски Сочинки по-баварски,  0.4кг, ТМ Стародворье  ПОКОМ</v>
          </cell>
          <cell r="B960" t="str">
            <v>SU002799</v>
          </cell>
          <cell r="C960" t="str">
            <v>P003217</v>
          </cell>
          <cell r="D960">
            <v>4301051384</v>
          </cell>
          <cell r="E960">
            <v>4680115881211</v>
          </cell>
          <cell r="F960" t="str">
            <v>Сосиски Сочинки по-баварски Бавария Фикс.вес 0,4 П/а мгс Стародворье</v>
          </cell>
          <cell r="H960">
            <v>45</v>
          </cell>
        </row>
        <row r="961">
          <cell r="A961" t="str">
            <v>Сосиски Сочинки по-баварски с сыром,  0.4кг, ТМ Стародворье  ПОКОМ</v>
          </cell>
          <cell r="B961" t="str">
            <v>SU002801</v>
          </cell>
          <cell r="C961" t="str">
            <v>P003475</v>
          </cell>
          <cell r="D961">
            <v>4301051487</v>
          </cell>
          <cell r="E961">
            <v>4680115881228</v>
          </cell>
          <cell r="F961" t="str">
            <v>Сосиски «Сочинки по-баварски с сыром» Фикс.вес 0,4 П/а мгс ТМ «Стародворье»</v>
          </cell>
          <cell r="H961">
            <v>40</v>
          </cell>
        </row>
        <row r="962">
          <cell r="A962" t="str">
            <v>Сочинки по-баварски с сыром 0,400гр (Бордо) ШТ, шт</v>
          </cell>
          <cell r="B962" t="str">
            <v>SU002801</v>
          </cell>
          <cell r="C962" t="str">
            <v>P003475</v>
          </cell>
          <cell r="D962">
            <v>4301051487</v>
          </cell>
          <cell r="E962">
            <v>4680115881228</v>
          </cell>
          <cell r="F962" t="str">
            <v>Сосиски «Сочинки по-баварски с сыром» Фикс.вес 0,4 П/а мгс ТМ «Стародворье»</v>
          </cell>
          <cell r="H962">
            <v>40</v>
          </cell>
        </row>
        <row r="963">
          <cell r="A963" t="str">
            <v>Сочинки по-баварски с сыром 0,400гр (Бордо) ШТ, ШТ</v>
          </cell>
          <cell r="B963" t="str">
            <v>SU002801</v>
          </cell>
          <cell r="C963" t="str">
            <v>P003475</v>
          </cell>
          <cell r="D963">
            <v>4301051487</v>
          </cell>
          <cell r="E963">
            <v>4680115881228</v>
          </cell>
          <cell r="F963" t="str">
            <v>Сосиски «Сочинки по-баварски с сыром» Фикс.вес 0,4 П/а мгс ТМ «Стародворье»</v>
          </cell>
          <cell r="H963">
            <v>40</v>
          </cell>
        </row>
        <row r="964">
          <cell r="A964" t="str">
            <v>Сосиски Сочинки по-баварски с сыром Бавария Фикс.вес 0,4 П/а мгс Стародворье</v>
          </cell>
          <cell r="B964" t="str">
            <v>SU002801</v>
          </cell>
          <cell r="C964" t="str">
            <v>P003475</v>
          </cell>
          <cell r="D964">
            <v>4301051487</v>
          </cell>
          <cell r="E964">
            <v>4680115881228</v>
          </cell>
          <cell r="F964" t="str">
            <v>Сосиски «Сочинки по-баварски с сыром» Фикс.вес 0,4 П/а мгс ТМ «Стародворье»</v>
          </cell>
          <cell r="H964">
            <v>40</v>
          </cell>
        </row>
        <row r="965">
          <cell r="A96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5" t="str">
            <v>SU002801</v>
          </cell>
          <cell r="C965" t="str">
            <v>P003475</v>
          </cell>
          <cell r="D965">
            <v>4301051487</v>
          </cell>
          <cell r="E965">
            <v>4680115881228</v>
          </cell>
          <cell r="F965" t="str">
            <v>Сосиски «Сочинки по-баварски с сыром» Фикс.вес 0,4 П/а мгс ТМ «Стародворье»</v>
          </cell>
          <cell r="H965">
            <v>40</v>
          </cell>
        </row>
        <row r="966">
          <cell r="A966" t="str">
            <v>301  Сосиски Сочинки по-баварски с сыром,  0.4кг, ТМ Стародворье  ПОКОМ, шт</v>
          </cell>
          <cell r="B966" t="str">
            <v>SU002801</v>
          </cell>
          <cell r="C966" t="str">
            <v>P003475</v>
          </cell>
          <cell r="D966">
            <v>4301051487</v>
          </cell>
          <cell r="E966">
            <v>4680115881228</v>
          </cell>
          <cell r="F966" t="str">
            <v>Сосиски «Сочинки по-баварски с сыром» Фикс.вес 0,4 П/а мгс ТМ «Стародворье»</v>
          </cell>
          <cell r="H966">
            <v>40</v>
          </cell>
        </row>
        <row r="967">
          <cell r="A967" t="str">
            <v>301  Сосиски Сочинки по-баварски с сыром,  0.4кг, ТМ Стародворье  ПОКОМ</v>
          </cell>
          <cell r="B967" t="str">
            <v>SU002801</v>
          </cell>
          <cell r="C967" t="str">
            <v>P003475</v>
          </cell>
          <cell r="D967">
            <v>4301051487</v>
          </cell>
          <cell r="E967">
            <v>4680115881228</v>
          </cell>
          <cell r="F967" t="str">
            <v>Сосиски «Сочинки по-баварски с сыром» Фикс.вес 0,4 П/а мгс ТМ «Стародворье»</v>
          </cell>
          <cell r="H967">
            <v>40</v>
          </cell>
        </row>
        <row r="968">
          <cell r="A968" t="str">
            <v>Колбаса вареная Молокуша 0,45кг ТМ Вязанка  ПОКОМ</v>
          </cell>
          <cell r="B968" t="str">
            <v>SU002816</v>
          </cell>
          <cell r="C968" t="str">
            <v>P003228</v>
          </cell>
          <cell r="D968">
            <v>4301011443</v>
          </cell>
          <cell r="E968">
            <v>4680115881303</v>
          </cell>
          <cell r="F968" t="str">
            <v>Вареные колбасы Молокуша Вязанка Фикс.вес 0,45 п/а Вязанка</v>
          </cell>
          <cell r="H968">
            <v>50</v>
          </cell>
        </row>
        <row r="969">
          <cell r="A969" t="str">
            <v>Колбаса Молочная  Вязанка 1 сорт 450гр (Стародвор) 45 суток, шт (Молокуша)</v>
          </cell>
          <cell r="B969" t="str">
            <v>SU002816</v>
          </cell>
          <cell r="C969" t="str">
            <v>P003228</v>
          </cell>
          <cell r="D969">
            <v>4301011443</v>
          </cell>
          <cell r="E969">
            <v>4680115881303</v>
          </cell>
          <cell r="F969" t="str">
            <v>Вареные колбасы Молокуша Вязанка Фикс.вес 0,45 п/а Вязанка</v>
          </cell>
          <cell r="H969">
            <v>50</v>
          </cell>
        </row>
        <row r="970">
          <cell r="A970" t="str">
            <v>Вареные колбасы Молокуша Вязанка Фикс.вес 0,45 п/а Вязанка</v>
          </cell>
          <cell r="B970" t="str">
            <v>SU002816</v>
          </cell>
          <cell r="C970" t="str">
            <v>P003228</v>
          </cell>
          <cell r="D970">
            <v>4301011443</v>
          </cell>
          <cell r="E970">
            <v>4680115881303</v>
          </cell>
          <cell r="F970" t="str">
            <v>Вареные колбасы Молокуша Вязанка Фикс.вес 0,45 п/а Вязанка</v>
          </cell>
          <cell r="H970">
            <v>50</v>
          </cell>
        </row>
        <row r="971">
          <cell r="A971" t="str">
            <v>Вязанка Молокушка 045кг Стародворские колбасы</v>
          </cell>
          <cell r="B971" t="str">
            <v>SU002816</v>
          </cell>
          <cell r="C971" t="str">
            <v>P003228</v>
          </cell>
          <cell r="D971">
            <v>4301011443</v>
          </cell>
          <cell r="E971">
            <v>4680115881303</v>
          </cell>
          <cell r="F971" t="str">
            <v>Вареные колбасы Молокуша Вязанка Фикс.вес 0,45 п/а Вязанка</v>
          </cell>
          <cell r="H971">
            <v>50</v>
          </cell>
        </row>
        <row r="972">
          <cell r="A972" t="str">
            <v>Молочная (Вязанка) 0,5кг ШТ, ШТ</v>
          </cell>
          <cell r="B972" t="str">
            <v>SU002816</v>
          </cell>
          <cell r="C972" t="str">
            <v>P003228</v>
          </cell>
          <cell r="D972">
            <v>4301011443</v>
          </cell>
          <cell r="E972">
            <v>4680115881303</v>
          </cell>
          <cell r="F972" t="str">
            <v>Вареные колбасы Молокуша Вязанка Фикс.вес 0,45 п/а Вязанка</v>
          </cell>
          <cell r="H972">
            <v>50</v>
          </cell>
        </row>
        <row r="973">
          <cell r="A973" t="str">
            <v>367 Вареные колбасы Молокуша Вязанка Фикс.вес 0,45 п/а Вязанка  ПОКОМ</v>
          </cell>
          <cell r="B973" t="str">
            <v>SU002816</v>
          </cell>
          <cell r="C973" t="str">
            <v>P003228</v>
          </cell>
          <cell r="D973">
            <v>4301011443</v>
          </cell>
          <cell r="E973">
            <v>4680115881303</v>
          </cell>
          <cell r="F973" t="str">
            <v>Вареные колбасы Молокуша Вязанка Фикс.вес 0,45 п/а Вязанка</v>
          </cell>
          <cell r="H973">
            <v>50</v>
          </cell>
        </row>
        <row r="974">
          <cell r="A974" t="str">
            <v xml:space="preserve"> 322  Колбаса вареная Молокуша 0,45кг ТМ Вязанка  ПОКОМ</v>
          </cell>
          <cell r="B974" t="str">
            <v>SU002816</v>
          </cell>
          <cell r="C974" t="str">
            <v>P003228</v>
          </cell>
          <cell r="D974">
            <v>4301011443</v>
          </cell>
          <cell r="E974">
            <v>4680115881303</v>
          </cell>
          <cell r="F974" t="str">
            <v>Вареные колбасы Молокуша Вязанка Фикс.вес 0,45 п/а Вязанка</v>
          </cell>
          <cell r="H974">
            <v>50</v>
          </cell>
        </row>
        <row r="975">
          <cell r="A975" t="str">
            <v>313 Колбаса вареная Молокуша ТМ Вязанка в оболочке полиамид. ВЕС  ПОКОМ</v>
          </cell>
          <cell r="B975" t="str">
            <v>SU002830</v>
          </cell>
          <cell r="C975" t="str">
            <v>P003239</v>
          </cell>
          <cell r="D975">
            <v>4301011468</v>
          </cell>
          <cell r="E975">
            <v>4680115881327</v>
          </cell>
          <cell r="F975" t="str">
            <v>Вареные колбасы Молокуша Вязанка Вес п/а Вязанка</v>
          </cell>
          <cell r="H975">
            <v>50</v>
          </cell>
        </row>
        <row r="976">
          <cell r="A976" t="str">
            <v>Вареные колбасы Молокуша Вязанка Вес п/а Вязанка</v>
          </cell>
          <cell r="B976" t="str">
            <v>SU002830</v>
          </cell>
          <cell r="C976" t="str">
            <v>P003239</v>
          </cell>
          <cell r="D976">
            <v>4301011468</v>
          </cell>
          <cell r="E976">
            <v>4680115881327</v>
          </cell>
          <cell r="F976" t="str">
            <v>Вареные колбасы Молокуша Вязанка Вес п/а Вязанка</v>
          </cell>
          <cell r="H976">
            <v>50</v>
          </cell>
        </row>
        <row r="977">
          <cell r="A977" t="str">
            <v>Колб. Молоч. стародворская, Вязанка вектор, ВЕС. ПОКОМ, кг</v>
          </cell>
          <cell r="B977" t="str">
            <v>SU002830</v>
          </cell>
          <cell r="C977" t="str">
            <v>P003239</v>
          </cell>
          <cell r="D977">
            <v>4301011468</v>
          </cell>
          <cell r="E977">
            <v>4680115881327</v>
          </cell>
          <cell r="F977" t="str">
            <v>Вареные колбасы Молокуша Вязанка Вес п/а Вязанка</v>
          </cell>
          <cell r="H977">
            <v>50</v>
          </cell>
        </row>
        <row r="978">
          <cell r="A978" t="str">
            <v>Колбаса Молочная  Вязанка 1 сорт 1,3кг (Стародвор) 45 суток, кг (Молокуша)</v>
          </cell>
          <cell r="B978" t="str">
            <v>SU002830</v>
          </cell>
          <cell r="C978" t="str">
            <v>P003239</v>
          </cell>
          <cell r="D978">
            <v>4301011468</v>
          </cell>
          <cell r="E978">
            <v>4680115881327</v>
          </cell>
          <cell r="F978" t="str">
            <v>Вареные колбасы Молокуша Вязанка Вес п/а Вязанка</v>
          </cell>
          <cell r="H978">
            <v>50</v>
          </cell>
        </row>
        <row r="979">
          <cell r="A979" t="str">
            <v>Колбаса вареная Молокуша ТМ Вязанка ВЕС, ПОКОМ</v>
          </cell>
          <cell r="B979" t="str">
            <v>SU002830</v>
          </cell>
          <cell r="C979" t="str">
            <v>P003239</v>
          </cell>
          <cell r="D979">
            <v>4301011468</v>
          </cell>
          <cell r="E979">
            <v>4680115881327</v>
          </cell>
          <cell r="F979" t="str">
            <v>Вареные колбасы Молокуша Вязанка Вес п/а Вязанка</v>
          </cell>
          <cell r="H979">
            <v>50</v>
          </cell>
        </row>
        <row r="980">
          <cell r="A980" t="str">
            <v>Вязанка Молокушка Стародворские колбасы</v>
          </cell>
          <cell r="B980" t="str">
            <v>SU002830</v>
          </cell>
          <cell r="C980" t="str">
            <v>P003239</v>
          </cell>
          <cell r="D980">
            <v>4301011468</v>
          </cell>
          <cell r="E980">
            <v>4680115881327</v>
          </cell>
          <cell r="F980" t="str">
            <v>Вареные колбасы Молокуша Вязанка Вес п/а Вязанка</v>
          </cell>
          <cell r="H980">
            <v>50</v>
          </cell>
        </row>
        <row r="981">
          <cell r="A981" t="str">
            <v>Вязанка Молокушка Стародворскме колбасы</v>
          </cell>
          <cell r="B981" t="str">
            <v>SU002830</v>
          </cell>
          <cell r="C981" t="str">
            <v>P003239</v>
          </cell>
          <cell r="D981">
            <v>4301011468</v>
          </cell>
          <cell r="E981">
            <v>4680115881327</v>
          </cell>
          <cell r="F981" t="str">
            <v>Вареные колбасы Молокуша Вязанка Вес п/а Вязанка</v>
          </cell>
          <cell r="H981">
            <v>50</v>
          </cell>
        </row>
        <row r="982">
          <cell r="A982" t="str">
            <v>Вязана Молокушка Стародворскме колбасы</v>
          </cell>
          <cell r="B982" t="str">
            <v>SU002830</v>
          </cell>
          <cell r="C982" t="str">
            <v>P003239</v>
          </cell>
          <cell r="D982">
            <v>4301011468</v>
          </cell>
          <cell r="E982">
            <v>4680115881327</v>
          </cell>
          <cell r="F982" t="str">
            <v>Вареные колбасы Молокуша Вязанка Вес п/а Вязанка</v>
          </cell>
          <cell r="H982">
            <v>50</v>
          </cell>
        </row>
        <row r="983">
          <cell r="A983" t="str">
            <v>002   Колб. Молоч. стародворская, Вязанка вектор, ВЕС. ПОКОМ</v>
          </cell>
          <cell r="B983" t="str">
            <v>SU002830</v>
          </cell>
          <cell r="C983" t="str">
            <v>P003239</v>
          </cell>
          <cell r="D983">
            <v>4301011468</v>
          </cell>
          <cell r="E983">
            <v>4680115881327</v>
          </cell>
          <cell r="F983" t="str">
            <v>Вареные колбасы Молокуша Вязанка Вес п/а Вязанка</v>
          </cell>
          <cell r="H983">
            <v>50</v>
          </cell>
        </row>
        <row r="984">
          <cell r="A984" t="str">
            <v>002   Колб. Молоч. стародворская, Вязанка вектор, ВЕС. ПОКОМ, кг</v>
          </cell>
          <cell r="B984" t="str">
            <v>SU002830</v>
          </cell>
          <cell r="C984" t="str">
            <v>P003239</v>
          </cell>
          <cell r="D984">
            <v>4301011468</v>
          </cell>
          <cell r="E984">
            <v>4680115881327</v>
          </cell>
          <cell r="F984" t="str">
            <v>Вареные колбасы Молокуша Вязанка Вес п/а Вязанка</v>
          </cell>
          <cell r="H984">
            <v>50</v>
          </cell>
        </row>
        <row r="985">
          <cell r="A985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985" t="str">
            <v>SU002830</v>
          </cell>
          <cell r="C985" t="str">
            <v>P003239</v>
          </cell>
          <cell r="D985">
            <v>4301011468</v>
          </cell>
          <cell r="E985">
            <v>4680115881327</v>
          </cell>
          <cell r="F985" t="str">
            <v>Вареные колбасы Молокуша Вязанка Вес п/а Вязанка</v>
          </cell>
          <cell r="H985">
            <v>50</v>
          </cell>
        </row>
        <row r="986">
          <cell r="A986" t="str">
            <v>Вар Молокуша Вязанка/вес</v>
          </cell>
          <cell r="B986" t="str">
            <v>SU002830</v>
          </cell>
          <cell r="C986" t="str">
            <v>P003239</v>
          </cell>
          <cell r="D986">
            <v>4301011468</v>
          </cell>
          <cell r="E986">
            <v>4680115881327</v>
          </cell>
          <cell r="F986" t="str">
            <v>Вареные колбасы Молокуша Вязанка Вес п/а Вязанка</v>
          </cell>
          <cell r="H986">
            <v>50</v>
          </cell>
        </row>
        <row r="987">
          <cell r="A987" t="str">
            <v>Молочная (Вязанка), Кг</v>
          </cell>
          <cell r="B987" t="str">
            <v>SU002830</v>
          </cell>
          <cell r="C987" t="str">
            <v>P003239</v>
          </cell>
          <cell r="D987">
            <v>4301011468</v>
          </cell>
          <cell r="E987">
            <v>4680115881327</v>
          </cell>
          <cell r="F987" t="str">
            <v>Вареные колбасы Молокуша Вязанка Вес п/а Вязанка</v>
          </cell>
          <cell r="H987">
            <v>50</v>
          </cell>
        </row>
        <row r="988">
          <cell r="A988" t="str">
            <v>315 Вареные колбасы Молокуша Вязанка Вес п/а Вязанка</v>
          </cell>
          <cell r="B988" t="str">
            <v>SU002830</v>
          </cell>
          <cell r="C988" t="str">
            <v>P003239</v>
          </cell>
          <cell r="D988">
            <v>4301011468</v>
          </cell>
          <cell r="E988">
            <v>4680115881327</v>
          </cell>
          <cell r="F988" t="str">
            <v>Вареные колбасы Молокуша Вязанка Вес п/а Вязанка</v>
          </cell>
          <cell r="H988">
            <v>50</v>
          </cell>
        </row>
        <row r="989">
          <cell r="A989" t="str">
            <v xml:space="preserve"> 315  Колбаса вареная Молокуша ТМ Вязанка ВЕС, ПОКОМ</v>
          </cell>
          <cell r="B989" t="str">
            <v>SU002830</v>
          </cell>
          <cell r="C989" t="str">
            <v>P003239</v>
          </cell>
          <cell r="D989">
            <v>4301011468</v>
          </cell>
          <cell r="E989">
            <v>4680115881327</v>
          </cell>
          <cell r="F989" t="str">
            <v>Вареные колбасы Молокуша Вязанка Вес п/а Вязанка</v>
          </cell>
          <cell r="H989">
            <v>50</v>
          </cell>
        </row>
        <row r="990">
          <cell r="A990" t="str">
            <v>322  Колбаса Сочинка с сочным окороком 0,45кг   ПОКОМ</v>
          </cell>
          <cell r="B990" t="str">
            <v>SU002823</v>
          </cell>
          <cell r="C990" t="str">
            <v>P003230</v>
          </cell>
          <cell r="D990">
            <v>4301011454</v>
          </cell>
          <cell r="E990">
            <v>4680115881396</v>
          </cell>
          <cell r="F990" t="str">
            <v>Вареные колбасы Сочинка с сочным окороком ТМ Стародворье ф/в 0,45 кг</v>
          </cell>
          <cell r="H990">
            <v>55</v>
          </cell>
        </row>
        <row r="991">
          <cell r="A991" t="str">
            <v>440 Колбаса Стародворье 450г Сочинка с сочным окороком вар  Поком</v>
          </cell>
          <cell r="B991" t="str">
            <v>SU002823</v>
          </cell>
          <cell r="C991" t="str">
            <v>P003230</v>
          </cell>
          <cell r="D991">
            <v>4301011454</v>
          </cell>
          <cell r="E991">
            <v>4680115881396</v>
          </cell>
          <cell r="F991" t="str">
            <v>Вареные колбасы Сочинка с сочным окороком ТМ Стародворье ф/в 0,45 кг</v>
          </cell>
          <cell r="H991">
            <v>55</v>
          </cell>
        </row>
        <row r="992">
          <cell r="A992" t="str">
            <v>Колбаса вареная Филейская ТМ Вязанка ТС Классическая, 0,45 кг. ПОКОМ</v>
          </cell>
          <cell r="B992" t="str">
            <v>SU002815</v>
          </cell>
          <cell r="C992" t="str">
            <v>P003227</v>
          </cell>
          <cell r="D992">
            <v>4301011437</v>
          </cell>
          <cell r="E992">
            <v>4680115881419</v>
          </cell>
          <cell r="F992" t="str">
            <v>Вареные колбасы «Филейская» Фикс.вес 0,45 Вектор ТМ «Вязанка»</v>
          </cell>
          <cell r="H992">
            <v>50</v>
          </cell>
        </row>
        <row r="993">
          <cell r="A993" t="str">
            <v>Колбаса Классическая, Вязанка вектор 0,5кг, ПОКОМ, шт</v>
          </cell>
          <cell r="B993" t="str">
            <v>SU002815</v>
          </cell>
          <cell r="C993" t="str">
            <v>P003227</v>
          </cell>
          <cell r="D993">
            <v>4301011437</v>
          </cell>
          <cell r="E993">
            <v>4680115881419</v>
          </cell>
          <cell r="F993" t="str">
            <v>Вареные колбасы «Филейская» Фикс.вес 0,45 Вектор ТМ «Вязанка» !!! (0,5 кг НЕТ) !!!</v>
          </cell>
          <cell r="H993">
            <v>50</v>
          </cell>
        </row>
        <row r="994">
          <cell r="A994" t="str">
            <v>Колбаса Вареная Классическая Вязанка высш.сорт 450гр (Стародвор) 45 суток, шт Филейская</v>
          </cell>
          <cell r="B994" t="str">
            <v>SU002815</v>
          </cell>
          <cell r="C994" t="str">
            <v>P003227</v>
          </cell>
          <cell r="D994">
            <v>4301011437</v>
          </cell>
          <cell r="E994">
            <v>4680115881419</v>
          </cell>
          <cell r="F994" t="str">
            <v>Вареные колбасы «Филейская» Фикс.вес 0,45 Вектор ТМ «Вязанка»</v>
          </cell>
          <cell r="H994">
            <v>50</v>
          </cell>
        </row>
        <row r="995">
          <cell r="A995" t="str">
            <v>Вареные колбасы «Филейская» Фикс.вес 0,45 Вектор ТМ «Вязанка»</v>
          </cell>
          <cell r="B995" t="str">
            <v>SU002815</v>
          </cell>
          <cell r="C995" t="str">
            <v>P003227</v>
          </cell>
          <cell r="D995">
            <v>4301011437</v>
          </cell>
          <cell r="E995">
            <v>4680115881419</v>
          </cell>
          <cell r="F995" t="str">
            <v>Вареные колбасы «Филейская» Фикс.вес 0,45 Вектор ТМ «Вязанка»</v>
          </cell>
          <cell r="H995">
            <v>50</v>
          </cell>
        </row>
        <row r="996">
          <cell r="A996" t="str">
            <v>Филейская Вязанка Классичечкая 0,45кг Стародворские колбасы</v>
          </cell>
          <cell r="B996" t="str">
            <v>SU002815</v>
          </cell>
          <cell r="C996" t="str">
            <v>P003227</v>
          </cell>
          <cell r="D996">
            <v>4301011437</v>
          </cell>
          <cell r="E996">
            <v>4680115881419</v>
          </cell>
          <cell r="F996" t="str">
            <v>Вареные колбасы «Филейская» Фикс.вес 0,45 Вектор ТМ «Вязанка»</v>
          </cell>
          <cell r="H996">
            <v>50</v>
          </cell>
        </row>
        <row r="997">
          <cell r="A997" t="str">
            <v>Филейская Вязанка КЛассическая 0,45кг Стародворские колбасы</v>
          </cell>
          <cell r="B997" t="str">
            <v>SU002815</v>
          </cell>
          <cell r="C997" t="str">
            <v>P003227</v>
          </cell>
          <cell r="D997">
            <v>4301011437</v>
          </cell>
          <cell r="E997">
            <v>4680115881419</v>
          </cell>
          <cell r="F997" t="str">
            <v>Вареные колбасы «Филейская» Фикс.вес 0,45 Вектор ТМ «Вязанка»</v>
          </cell>
          <cell r="H997">
            <v>50</v>
          </cell>
        </row>
        <row r="998">
          <cell r="A998" t="str">
            <v>Филейская Вязанка Классицечкая 0,45кг Стародворские колбасы</v>
          </cell>
          <cell r="B998" t="str">
            <v>SU002815</v>
          </cell>
          <cell r="C998" t="str">
            <v>P003227</v>
          </cell>
          <cell r="D998">
            <v>4301011437</v>
          </cell>
          <cell r="E998">
            <v>4680115881419</v>
          </cell>
          <cell r="F998" t="str">
            <v>Вареные колбасы «Филейская» Фикс.вес 0,45 Вектор ТМ «Вязанка»</v>
          </cell>
          <cell r="H998">
            <v>50</v>
          </cell>
        </row>
        <row r="999">
          <cell r="A999" t="str">
            <v>Классическая Филейская Вектор вар 450 гр Стародв. колбасы</v>
          </cell>
          <cell r="B999" t="str">
            <v>SU002815</v>
          </cell>
          <cell r="C999" t="str">
            <v>P003227</v>
          </cell>
          <cell r="D999">
            <v>4301011437</v>
          </cell>
          <cell r="E999">
            <v>4680115881419</v>
          </cell>
          <cell r="F999" t="str">
            <v>Вареные колбасы «Филейская» Фикс.вес 0,45 Вектор ТМ «Вязанка»</v>
          </cell>
          <cell r="H999">
            <v>50</v>
          </cell>
        </row>
        <row r="1000">
          <cell r="A1000" t="str">
            <v xml:space="preserve"> 319  Колбаса вареная Филейская ТМ Вязанка ТС Классическая, 0,45 кг. ПОКОМ</v>
          </cell>
          <cell r="B1000" t="str">
            <v>SU002815</v>
          </cell>
          <cell r="C1000" t="str">
            <v>P003227</v>
          </cell>
          <cell r="D1000">
            <v>4301011437</v>
          </cell>
          <cell r="E1000">
            <v>4680115881419</v>
          </cell>
          <cell r="F1000" t="str">
            <v>Вареные колбасы «Филейская» Фикс.вес 0,45 Вектор ТМ «Вязанка»</v>
          </cell>
          <cell r="H1000">
            <v>50</v>
          </cell>
        </row>
        <row r="1001">
          <cell r="A1001" t="str">
            <v>Колбаса вареная Филейская ТМ Вязанка ТС Классическая ВЕС  ПОКОМ</v>
          </cell>
          <cell r="B1001" t="str">
            <v>SU002829</v>
          </cell>
          <cell r="C1001" t="str">
            <v>P003235</v>
          </cell>
          <cell r="D1001">
            <v>4301011452</v>
          </cell>
          <cell r="E1001">
            <v>4680115881426</v>
          </cell>
          <cell r="F1001" t="str">
            <v>Вареные колбасы «Филейская» Весовые Вектор ТМ «Вязанка»</v>
          </cell>
          <cell r="H1001">
            <v>55</v>
          </cell>
        </row>
        <row r="1002">
          <cell r="A1002" t="str">
            <v>Колбаса Филейская (Классическая), Вязанка вектор, ВЕС.ПОКОМ, кг</v>
          </cell>
          <cell r="B1002" t="str">
            <v>SU002829</v>
          </cell>
          <cell r="C1002" t="str">
            <v>P003235</v>
          </cell>
          <cell r="D1002">
            <v>4301011452</v>
          </cell>
          <cell r="E1002">
            <v>4680115881426</v>
          </cell>
          <cell r="F1002" t="str">
            <v>Вареные колбасы «Филейская» Весовые Вектор ТМ «Вязанка»</v>
          </cell>
          <cell r="H1002">
            <v>55</v>
          </cell>
        </row>
        <row r="1003">
          <cell r="A1003" t="str">
            <v>Колбаса Классическая, Вязанка вектор, ВЕС., ВсхЗв. ПОКОМ, кг</v>
          </cell>
          <cell r="B1003" t="str">
            <v>SU002829</v>
          </cell>
          <cell r="C1003" t="str">
            <v>P003235</v>
          </cell>
          <cell r="D1003">
            <v>4301011452</v>
          </cell>
          <cell r="E1003">
            <v>4680115881426</v>
          </cell>
          <cell r="F1003" t="str">
            <v>Вареные колбасы «Филейская» Весовые Вектор ТМ «Вязанка»</v>
          </cell>
          <cell r="H1003">
            <v>55</v>
          </cell>
        </row>
        <row r="1004">
          <cell r="A1004" t="str">
            <v>Колбаса Классическая, Вязанка вектор, ВЕС.ПОКОМ, кг</v>
          </cell>
          <cell r="B1004" t="str">
            <v>SU002829</v>
          </cell>
          <cell r="C1004" t="str">
            <v>P003235</v>
          </cell>
          <cell r="D1004">
            <v>4301011452</v>
          </cell>
          <cell r="E1004">
            <v>4680115881426</v>
          </cell>
          <cell r="F1004" t="str">
            <v>Вареные колбасы «Филейская» Весовые Вектор ТМ «Вязанка»</v>
          </cell>
          <cell r="H1004">
            <v>55</v>
          </cell>
        </row>
        <row r="1005">
          <cell r="A1005" t="str">
            <v>Классическая (Вязанка) , Кг</v>
          </cell>
          <cell r="B1005" t="str">
            <v>SU002829</v>
          </cell>
          <cell r="C1005" t="str">
            <v>P003235</v>
          </cell>
          <cell r="D1005">
            <v>4301011452</v>
          </cell>
          <cell r="E1005">
            <v>4680115881426</v>
          </cell>
          <cell r="F1005" t="str">
            <v>Вареные колбасы «Филейская» Весовые Вектор ТМ «Вязанка»</v>
          </cell>
          <cell r="H1005">
            <v>55</v>
          </cell>
        </row>
        <row r="1006">
          <cell r="A1006" t="str">
            <v>Колбаса Вареная Классическая Вязанка высш.сорт кг  (Стародвор) 45 суток, кг 1,3 Филейская</v>
          </cell>
          <cell r="B1006" t="str">
            <v>SU002829</v>
          </cell>
          <cell r="C1006" t="str">
            <v>P003235</v>
          </cell>
          <cell r="D1006">
            <v>4301011452</v>
          </cell>
          <cell r="E1006">
            <v>4680115881426</v>
          </cell>
          <cell r="F1006" t="str">
            <v>Вареные колбасы «Филейская» Весовые Вектор ТМ «Вязанка»</v>
          </cell>
          <cell r="H1006">
            <v>55</v>
          </cell>
        </row>
        <row r="1007">
          <cell r="A1007" t="str">
            <v>Вареные колбасы «Филейская» Весовые Вектор ТМ «Вязанка»</v>
          </cell>
          <cell r="B1007" t="str">
            <v>SU002829</v>
          </cell>
          <cell r="C1007" t="str">
            <v>P003235</v>
          </cell>
          <cell r="D1007">
            <v>4301011452</v>
          </cell>
          <cell r="E1007">
            <v>4680115881426</v>
          </cell>
          <cell r="F1007" t="str">
            <v>Вареные колбасы «Филейская» Весовые Вектор ТМ «Вязанка»</v>
          </cell>
          <cell r="H1007">
            <v>55</v>
          </cell>
        </row>
        <row r="1008">
          <cell r="A1008" t="str">
            <v>Колбаса филейская, Вязанка вектор, ВЕС.ПОКОМ, кг</v>
          </cell>
          <cell r="B1008" t="str">
            <v>SU002829</v>
          </cell>
          <cell r="C1008" t="str">
            <v>P003235</v>
          </cell>
          <cell r="D1008">
            <v>4301011452</v>
          </cell>
          <cell r="E1008">
            <v>4680115881426</v>
          </cell>
          <cell r="F1008" t="str">
            <v>Вареные колбасы «Филейская» Весовые Вектор ТМ «Вязанка»</v>
          </cell>
          <cell r="H1008">
            <v>55</v>
          </cell>
        </row>
        <row r="1009">
          <cell r="A1009" t="str">
            <v>Классическая Филейская Вязанка вар п/а Стародвор.колбасы</v>
          </cell>
          <cell r="B1009" t="str">
            <v>SU002829</v>
          </cell>
          <cell r="C1009" t="str">
            <v>P003235</v>
          </cell>
          <cell r="D1009">
            <v>4301011452</v>
          </cell>
          <cell r="E1009">
            <v>4680115881426</v>
          </cell>
          <cell r="F1009" t="str">
            <v>Вареные колбасы «Филейская» Весовые Вектор ТМ «Вязанка»</v>
          </cell>
          <cell r="H1009">
            <v>55</v>
          </cell>
        </row>
        <row r="1010">
          <cell r="A1010" t="str">
            <v>Филейская Классическая вязанка ОС 0 Стародворские колбасы</v>
          </cell>
          <cell r="B1010" t="str">
            <v>SU002829</v>
          </cell>
          <cell r="C1010" t="str">
            <v>P003235</v>
          </cell>
          <cell r="D1010">
            <v>4301011452</v>
          </cell>
          <cell r="E1010">
            <v>4680115881426</v>
          </cell>
          <cell r="F1010" t="str">
            <v>Вареные колбасы «Филейская» Весовые Вектор ТМ «Вязанка»</v>
          </cell>
          <cell r="H1010">
            <v>55</v>
          </cell>
        </row>
        <row r="1011">
          <cell r="A1011" t="str">
            <v>Филейская Классическая вязанка ОСО Стародворские колбасы</v>
          </cell>
          <cell r="B1011" t="str">
            <v>SU002829</v>
          </cell>
          <cell r="C1011" t="str">
            <v>P003235</v>
          </cell>
          <cell r="D1011">
            <v>4301011452</v>
          </cell>
          <cell r="E1011">
            <v>4680115881426</v>
          </cell>
          <cell r="F1011" t="str">
            <v>Вареные колбасы «Филейская» Весовые Вектор ТМ «Вязанка»</v>
          </cell>
          <cell r="H1011">
            <v>55</v>
          </cell>
        </row>
        <row r="1012">
          <cell r="A1012" t="str">
            <v>Филейская Классическая вязанка 000 Стародворские колбасы</v>
          </cell>
          <cell r="B1012" t="str">
            <v>SU002829</v>
          </cell>
          <cell r="C1012" t="str">
            <v>P003235</v>
          </cell>
          <cell r="D1012">
            <v>4301011452</v>
          </cell>
          <cell r="E1012">
            <v>4680115881426</v>
          </cell>
          <cell r="F1012" t="str">
            <v>Вареные колбасы «Филейская» Весовые Вектор ТМ «Вязанка»</v>
          </cell>
          <cell r="H1012">
            <v>55</v>
          </cell>
        </row>
        <row r="1013">
          <cell r="A1013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013" t="str">
            <v>SU002829</v>
          </cell>
          <cell r="C1013" t="str">
            <v>P003235</v>
          </cell>
          <cell r="D1013">
            <v>4301011452</v>
          </cell>
          <cell r="E1013">
            <v>4680115881426</v>
          </cell>
          <cell r="F1013" t="str">
            <v>Вареные колбасы «Филейская» Весовые Вектор ТМ «Вязанка»</v>
          </cell>
          <cell r="H1013">
            <v>55</v>
          </cell>
        </row>
        <row r="1014">
          <cell r="A1014" t="str">
            <v>Колбаса Филейская, Вязанка вектор, ВЕС.ПОКОМ, кг</v>
          </cell>
          <cell r="B1014" t="str">
            <v>SU002829</v>
          </cell>
          <cell r="C1014" t="str">
            <v>P003235</v>
          </cell>
          <cell r="D1014">
            <v>4301011452</v>
          </cell>
          <cell r="E1014">
            <v>4680115881426</v>
          </cell>
          <cell r="F1014" t="str">
            <v>Вареные колбасы «Филейская» Весовые Вектор ТМ «Вязанка»</v>
          </cell>
          <cell r="H1014">
            <v>55</v>
          </cell>
        </row>
        <row r="1015">
          <cell r="A1015" t="str">
            <v>В ФИЛЕЙСКАЯ ВЯЗАНКА СТАРОДВОР 1,3</v>
          </cell>
          <cell r="B1015" t="str">
            <v>SU002829</v>
          </cell>
          <cell r="C1015" t="str">
            <v>P003235</v>
          </cell>
          <cell r="D1015">
            <v>4301011452</v>
          </cell>
          <cell r="E1015">
            <v>4680115881426</v>
          </cell>
          <cell r="F1015" t="str">
            <v>Вареные колбасы «Филейская» Весовые Вектор ТМ «Вязанка»</v>
          </cell>
          <cell r="H1015">
            <v>55</v>
          </cell>
        </row>
        <row r="1016">
          <cell r="A1016" t="str">
            <v>006  Колбаса Докторская Классическая Вязанка вектор,ВЕС. ПОКОМ, кг (Классическая)</v>
          </cell>
          <cell r="B1016" t="str">
            <v>SU002829</v>
          </cell>
          <cell r="C1016" t="str">
            <v>P003235</v>
          </cell>
          <cell r="D1016">
            <v>4301011452</v>
          </cell>
          <cell r="E1016">
            <v>4680115881426</v>
          </cell>
          <cell r="F1016" t="str">
            <v>Вареные колбасы «Филейская» Весовые Вектор ТМ «Вязанка»</v>
          </cell>
          <cell r="H1016">
            <v>55</v>
          </cell>
        </row>
        <row r="1017">
          <cell r="A1017" t="str">
            <v xml:space="preserve"> 330  Колбаса вареная Филейская ТМ Вязанка ТС Классическая ВЕС  ПОКОМ</v>
          </cell>
          <cell r="B1017" t="str">
            <v>SU002829</v>
          </cell>
          <cell r="C1017" t="str">
            <v>P003235</v>
          </cell>
          <cell r="D1017">
            <v>4301011452</v>
          </cell>
          <cell r="E1017">
            <v>4680115881426</v>
          </cell>
          <cell r="F1017" t="str">
            <v>Вареные колбасы «Филейская» Весовые Вектор ТМ «Вязанка»</v>
          </cell>
          <cell r="H1017">
            <v>55</v>
          </cell>
        </row>
        <row r="1018">
          <cell r="A1018" t="str">
            <v>010  Колбаса Классическая, Вязанка вектор, ВЕС.ПОКОМ</v>
          </cell>
          <cell r="B1018" t="str">
            <v>SU002829</v>
          </cell>
          <cell r="C1018" t="str">
            <v>P003235</v>
          </cell>
          <cell r="D1018">
            <v>4301011452</v>
          </cell>
          <cell r="E1018">
            <v>4680115881426</v>
          </cell>
          <cell r="F1018" t="str">
            <v>Вареные колбасы «Филейская» Весовые Вектор ТМ «Вязанка»</v>
          </cell>
          <cell r="H1018">
            <v>55</v>
          </cell>
        </row>
        <row r="1019">
          <cell r="A1019" t="str">
            <v>314 Колбаса вареная Филейская ТМ Вязанка ТС Классическая в оболочке полиамид.  ПОКОМ , кг</v>
          </cell>
          <cell r="B1019" t="str">
            <v>SU002829</v>
          </cell>
          <cell r="C1019" t="str">
            <v>P003235</v>
          </cell>
          <cell r="D1019">
            <v>4301011452</v>
          </cell>
          <cell r="E1019">
            <v>4680115881426</v>
          </cell>
          <cell r="F1019" t="str">
            <v>Вареные колбасы «Филейская» Весовые Вектор ТМ «Вязанка»</v>
          </cell>
          <cell r="H1019">
            <v>55</v>
          </cell>
        </row>
        <row r="1020">
          <cell r="A1020" t="str">
            <v xml:space="preserve">314 Колбаса вареная Филейская ТМ Вязанка ТС Классическая в оболочке полиамид. ПОКОМ </v>
          </cell>
          <cell r="B1020" t="str">
            <v>SU002829</v>
          </cell>
          <cell r="C1020" t="str">
            <v>P003235</v>
          </cell>
          <cell r="D1020">
            <v>4301011452</v>
          </cell>
          <cell r="E1020">
            <v>4680115881426</v>
          </cell>
          <cell r="F1020" t="str">
            <v>Вареные колбасы «Филейская» Весовые Вектор ТМ «Вязанка»</v>
          </cell>
          <cell r="H1020">
            <v>55</v>
          </cell>
        </row>
        <row r="1021">
          <cell r="A1021" t="str">
            <v xml:space="preserve">314 Колбаса вареная Филейская ТМ Вязанка ТС Классическая в оболочке полиамид.  ПОКОМ </v>
          </cell>
          <cell r="B1021" t="str">
            <v>SU002829</v>
          </cell>
          <cell r="C1021" t="str">
            <v>P003235</v>
          </cell>
          <cell r="D1021">
            <v>4301011452</v>
          </cell>
          <cell r="E1021">
            <v>4680115881426</v>
          </cell>
          <cell r="F1021" t="str">
            <v>Вареные колбасы «Филейская» Весовые Вектор ТМ «Вязанка»</v>
          </cell>
          <cell r="H1021">
            <v>55</v>
          </cell>
        </row>
        <row r="1022">
          <cell r="A1022" t="str">
            <v>Ветчина Столичная  Вязанка 500гр (Стародвор) 45 суток, шт филейская</v>
          </cell>
          <cell r="B1022" t="str">
            <v>SU002814</v>
          </cell>
          <cell r="C1022" t="str">
            <v>P003226</v>
          </cell>
          <cell r="D1022">
            <v>4301020232</v>
          </cell>
          <cell r="E1022">
            <v>4680115881433</v>
          </cell>
          <cell r="F1022" t="str">
            <v>Ветчины «Филейская» Фикс.вес 0,45 Вектор ТМ «Вязанка»</v>
          </cell>
          <cell r="H1022">
            <v>50</v>
          </cell>
        </row>
        <row r="1023">
          <cell r="A1023" t="str">
            <v>Ветчины «Филейская» Фикс.вес 0,45 Вектор ТМ «Вязанка»</v>
          </cell>
          <cell r="B1023" t="str">
            <v>SU002814</v>
          </cell>
          <cell r="C1023" t="str">
            <v>P003226</v>
          </cell>
          <cell r="D1023">
            <v>4301020232</v>
          </cell>
          <cell r="E1023">
            <v>4680115881433</v>
          </cell>
          <cell r="F1023" t="str">
            <v>Ветчины «Филейская» Фикс.вес 0,45 Вектор ТМ «Вязанка»</v>
          </cell>
          <cell r="H1023">
            <v>50</v>
          </cell>
        </row>
        <row r="1024">
          <cell r="A1024" t="str">
            <v>Ветчина Филейская ТМ Вязанка Столичная 0,45 кг ПОКОМ</v>
          </cell>
          <cell r="B1024" t="str">
            <v>SU002814</v>
          </cell>
          <cell r="C1024" t="str">
            <v>P003226</v>
          </cell>
          <cell r="D1024">
            <v>4301020232</v>
          </cell>
          <cell r="E1024">
            <v>4680115881433</v>
          </cell>
          <cell r="F1024" t="str">
            <v>Ветчины «Филейская» Фикс.вес 0,45 Вектор ТМ «Вязанка»</v>
          </cell>
          <cell r="H1024">
            <v>50</v>
          </cell>
        </row>
        <row r="1025">
          <cell r="A1025" t="str">
            <v>Ветчина Столичная  Вязанка 450гр (Стародвор) 45 суток, шт филейская</v>
          </cell>
          <cell r="B1025" t="str">
            <v>SU002814</v>
          </cell>
          <cell r="C1025" t="str">
            <v>P003226</v>
          </cell>
          <cell r="D1025">
            <v>4301020232</v>
          </cell>
          <cell r="E1025">
            <v>4680115881433</v>
          </cell>
          <cell r="F1025" t="str">
            <v>Ветчины «Филейская» Фикс.вес 0,45 Вектор ТМ «Вязанка»</v>
          </cell>
          <cell r="H1025">
            <v>50</v>
          </cell>
        </row>
        <row r="1026">
          <cell r="A1026" t="str">
            <v>Филейская Вязанка Ветчина Столичная 0,45Кг Стародворские колбасы</v>
          </cell>
          <cell r="B1026" t="str">
            <v>SU002814</v>
          </cell>
          <cell r="C1026" t="str">
            <v>P003226</v>
          </cell>
          <cell r="D1026">
            <v>4301020232</v>
          </cell>
          <cell r="E1026">
            <v>4680115881433</v>
          </cell>
          <cell r="F1026" t="str">
            <v>Ветчины «Филейская» Фикс.вес 0,45 Вектор ТМ «Вязанка»</v>
          </cell>
          <cell r="H1026">
            <v>50</v>
          </cell>
        </row>
        <row r="1027">
          <cell r="A1027" t="str">
            <v>Филейская Вязанка Ветчина Столичная 0,45кг Стародворские колбасы</v>
          </cell>
          <cell r="B1027" t="str">
            <v>SU002814</v>
          </cell>
          <cell r="C1027" t="str">
            <v>P003226</v>
          </cell>
          <cell r="D1027">
            <v>4301020232</v>
          </cell>
          <cell r="E1027">
            <v>4680115881433</v>
          </cell>
          <cell r="F1027" t="str">
            <v>Ветчины «Филейская» Фикс.вес 0,45 Вектор ТМ «Вязанка»</v>
          </cell>
          <cell r="H1027">
            <v>50</v>
          </cell>
        </row>
        <row r="1028">
          <cell r="A1028" t="str">
            <v>Филейская Вязанка Ветчина Столичная 0.45кг Стародворские колбасы</v>
          </cell>
          <cell r="B1028" t="str">
            <v>SU002814</v>
          </cell>
          <cell r="C1028" t="str">
            <v>P003226</v>
          </cell>
          <cell r="D1028">
            <v>4301020232</v>
          </cell>
          <cell r="E1028">
            <v>4680115881433</v>
          </cell>
          <cell r="F1028" t="str">
            <v>Ветчины «Филейская» Фикс.вес 0,45 Вектор ТМ «Вязанка»</v>
          </cell>
          <cell r="H1028">
            <v>50</v>
          </cell>
        </row>
        <row r="1029">
          <cell r="A1029" t="str">
            <v>Ветчина Столичная Филейская Вязанка 450 гр Старод. колбасы</v>
          </cell>
          <cell r="B1029" t="str">
            <v>SU002814</v>
          </cell>
          <cell r="C1029" t="str">
            <v>P003226</v>
          </cell>
          <cell r="D1029">
            <v>4301020232</v>
          </cell>
          <cell r="E1029">
            <v>4680115881433</v>
          </cell>
          <cell r="F1029" t="str">
            <v>Ветчины «Филейская» Фикс.вес 0,45 Вектор ТМ «Вязанка»</v>
          </cell>
          <cell r="H1029">
            <v>50</v>
          </cell>
        </row>
        <row r="1030">
          <cell r="A1030" t="str">
            <v>373 Ветчины «Филейская» Фикс.вес 0,45 Вектор ТМ «Вязанка»  Поком</v>
          </cell>
          <cell r="B1030" t="str">
            <v>SU002814</v>
          </cell>
          <cell r="C1030" t="str">
            <v>P003226</v>
          </cell>
          <cell r="D1030">
            <v>4301020232</v>
          </cell>
          <cell r="E1030">
            <v>4680115881433</v>
          </cell>
          <cell r="F1030" t="str">
            <v>Ветчины «Филейская» Фикс.вес 0,45 Вектор ТМ «Вязанка»</v>
          </cell>
          <cell r="H1030">
            <v>50</v>
          </cell>
        </row>
        <row r="1031">
          <cell r="A1031" t="str">
            <v xml:space="preserve"> 324  Ветчина Филейская ТМ Вязанка Столичная 0,45 кг ПОКОМ</v>
          </cell>
          <cell r="B1031" t="str">
            <v>SU002814</v>
          </cell>
          <cell r="C1031" t="str">
            <v>P003226</v>
          </cell>
          <cell r="D1031">
            <v>4301020232</v>
          </cell>
          <cell r="E1031">
            <v>4680115881433</v>
          </cell>
          <cell r="F1031" t="str">
            <v>Ветчины «Филейская» Фикс.вес 0,45 Вектор ТМ «Вязанка»</v>
          </cell>
          <cell r="H1031">
            <v>50</v>
          </cell>
        </row>
        <row r="1032">
          <cell r="A1032" t="str">
            <v>Ветчина Филейская ВЕС ТМ  Вязанка ТС Столичная  ПОКОМ</v>
          </cell>
          <cell r="B1032" t="str">
            <v>SU002828</v>
          </cell>
          <cell r="C1032" t="str">
            <v>P003234</v>
          </cell>
          <cell r="D1032">
            <v>4301020234</v>
          </cell>
          <cell r="E1032">
            <v>4680115881440</v>
          </cell>
          <cell r="F1032" t="str">
            <v>Ветчины «Филейская» Весовые Вектор ТМ «Вязанка»</v>
          </cell>
          <cell r="H1032">
            <v>50</v>
          </cell>
        </row>
        <row r="1033">
          <cell r="A1033" t="str">
            <v>Ветчина Столичная Вязанка ТМ Стародворские колбасы ТС Вязанка вектор вес УВС</v>
          </cell>
          <cell r="B1033" t="str">
            <v>SU002828</v>
          </cell>
          <cell r="C1033" t="str">
            <v>P003234</v>
          </cell>
          <cell r="D1033">
            <v>4301020234</v>
          </cell>
          <cell r="E1033">
            <v>4680115881440</v>
          </cell>
          <cell r="F1033" t="str">
            <v>Ветчины «Филейская» Весовые Вектор ТМ «Вязанка»</v>
          </cell>
          <cell r="H1033">
            <v>50</v>
          </cell>
        </row>
        <row r="1034">
          <cell r="A1034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034" t="str">
            <v>SU002828</v>
          </cell>
          <cell r="C1034" t="str">
            <v>P003234</v>
          </cell>
          <cell r="D1034">
            <v>4301020234</v>
          </cell>
          <cell r="E1034">
            <v>4680115881440</v>
          </cell>
          <cell r="F1034" t="str">
            <v>Ветчины «Филейская» Весовые Вектор ТМ «Вязанка»</v>
          </cell>
          <cell r="H1034">
            <v>50</v>
          </cell>
        </row>
        <row r="1035">
          <cell r="A1035" t="str">
            <v>Ветчина Столичная  Вязанка 1,3кг (Стародвор) 45 суток, кг филейская</v>
          </cell>
          <cell r="B1035" t="str">
            <v>SU002828</v>
          </cell>
          <cell r="C1035" t="str">
            <v>P003234</v>
          </cell>
          <cell r="D1035">
            <v>4301020234</v>
          </cell>
          <cell r="E1035">
            <v>4680115881440</v>
          </cell>
          <cell r="F1035" t="str">
            <v>Ветчины «Филейская» Весовые Вектор ТМ «Вязанка»</v>
          </cell>
          <cell r="H1035">
            <v>50</v>
          </cell>
        </row>
        <row r="1036">
          <cell r="A1036" t="str">
            <v>312  Ветчина Филейская ТМ Вязанка ТС Столичная ВЕС  ПОКОМ</v>
          </cell>
          <cell r="B1036" t="str">
            <v>SU002828</v>
          </cell>
          <cell r="C1036" t="str">
            <v>P003234</v>
          </cell>
          <cell r="D1036">
            <v>4301020234</v>
          </cell>
          <cell r="E1036">
            <v>4680115881440</v>
          </cell>
          <cell r="F1036" t="str">
            <v>Ветчины «Филейская» Весовые Вектор ТМ «Вязанка»</v>
          </cell>
          <cell r="H1036">
            <v>50</v>
          </cell>
        </row>
        <row r="1037">
          <cell r="A1037" t="str">
            <v>312  Ветчина Филейская ТМ Вязанка ТС Столичная ВЕС  ПОКОМ , кг</v>
          </cell>
          <cell r="B1037" t="str">
            <v>SU002828</v>
          </cell>
          <cell r="C1037" t="str">
            <v>P003234</v>
          </cell>
          <cell r="D1037">
            <v>4301020234</v>
          </cell>
          <cell r="E1037">
            <v>4680115881440</v>
          </cell>
          <cell r="F1037" t="str">
            <v>Ветчины «Филейская» Весовые Вектор ТМ «Вязанка»</v>
          </cell>
          <cell r="H1037">
            <v>50</v>
          </cell>
        </row>
        <row r="1038">
          <cell r="A1038" t="str">
            <v>312 Ветчина Филейская ТМ Вязанка ТС Столичная ВЕС ПОКОМ</v>
          </cell>
          <cell r="B1038" t="str">
            <v>SU002828</v>
          </cell>
          <cell r="C1038" t="str">
            <v>P003234</v>
          </cell>
          <cell r="D1038">
            <v>4301020234</v>
          </cell>
          <cell r="E1038">
            <v>4680115881440</v>
          </cell>
          <cell r="F1038" t="str">
            <v>Ветчины «Филейская» Весовые Вектор ТМ «Вязанка»</v>
          </cell>
          <cell r="H1038">
            <v>50</v>
          </cell>
        </row>
        <row r="1039">
          <cell r="A1039" t="str">
            <v xml:space="preserve"> 312  Ветчина Филейская ВЕС ТМ  Вязанка ТС Столичная  ПОКОМ</v>
          </cell>
          <cell r="B1039" t="str">
            <v>SU002828</v>
          </cell>
          <cell r="C1039" t="str">
            <v>P003234</v>
          </cell>
          <cell r="D1039">
            <v>4301020234</v>
          </cell>
          <cell r="E1039">
            <v>4680115881440</v>
          </cell>
          <cell r="F1039" t="str">
            <v>Ветчины «Филейская» Весовые Вектор ТМ «Вязанка»</v>
          </cell>
          <cell r="H1039">
            <v>50</v>
          </cell>
        </row>
        <row r="1040">
          <cell r="A1040" t="str">
            <v>Ветчины «Филейская» Весовые Вектор ТМ «Вязанка»</v>
          </cell>
          <cell r="B1040" t="str">
            <v>SU002828</v>
          </cell>
          <cell r="C1040" t="str">
            <v>P003234</v>
          </cell>
          <cell r="D1040">
            <v>4301020234</v>
          </cell>
          <cell r="E1040">
            <v>4680115881440</v>
          </cell>
          <cell r="F1040" t="str">
            <v>Ветчины «Филейская» Весовые Вектор ТМ «Вязанка»</v>
          </cell>
          <cell r="H1040">
            <v>50</v>
          </cell>
        </row>
        <row r="1041">
          <cell r="A1041" t="str">
            <v>Филейская Ветчина Столичная Стародворская</v>
          </cell>
          <cell r="B1041" t="str">
            <v>SU002828</v>
          </cell>
          <cell r="C1041" t="str">
            <v>P003234</v>
          </cell>
          <cell r="D1041">
            <v>4301020234</v>
          </cell>
          <cell r="E1041">
            <v>4680115881440</v>
          </cell>
          <cell r="F1041" t="str">
            <v>Ветчины «Филейская» Весовые Вектор ТМ «Вязанка»</v>
          </cell>
          <cell r="H1041">
            <v>50</v>
          </cell>
        </row>
        <row r="1042">
          <cell r="A1042" t="str">
            <v>Ветчина Столичная Филейская Вязанка п/а Стародвор.колбасы</v>
          </cell>
          <cell r="B1042" t="str">
            <v>SU002828</v>
          </cell>
          <cell r="C1042" t="str">
            <v>P003234</v>
          </cell>
          <cell r="D1042">
            <v>4301020234</v>
          </cell>
          <cell r="E1042">
            <v>4680115881440</v>
          </cell>
          <cell r="F1042" t="str">
            <v>Ветчины «Филейская» Весовые Вектор ТМ «Вязанка»</v>
          </cell>
          <cell r="H1042">
            <v>50</v>
          </cell>
        </row>
        <row r="1043">
          <cell r="A1043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043" t="str">
            <v>SU002828</v>
          </cell>
          <cell r="C1043" t="str">
            <v>P003234</v>
          </cell>
          <cell r="D1043">
            <v>4301020234</v>
          </cell>
          <cell r="E1043">
            <v>4680115881440</v>
          </cell>
          <cell r="F1043" t="str">
            <v>Ветчины «Филейская» Весовые Вектор ТМ «Вязанка»</v>
          </cell>
          <cell r="H1043">
            <v>50</v>
          </cell>
        </row>
        <row r="1044">
          <cell r="A1044" t="str">
            <v>Ветчина Столичная Вязанка, вектор, ВЕС.ПОКОМ, кг</v>
          </cell>
          <cell r="B1044" t="str">
            <v>SU002828</v>
          </cell>
          <cell r="C1044" t="str">
            <v>P003234</v>
          </cell>
          <cell r="D1044">
            <v>4301020234</v>
          </cell>
          <cell r="E1044">
            <v>4680115881440</v>
          </cell>
          <cell r="F1044" t="str">
            <v>Ветчины «Филейская» Весовые Вектор ТМ «Вязанка»</v>
          </cell>
          <cell r="H1044">
            <v>50</v>
          </cell>
        </row>
        <row r="1045">
          <cell r="A1045" t="str">
            <v>Ветчина Столичная (Вязанка), Кг</v>
          </cell>
          <cell r="B1045" t="str">
            <v>SU002828</v>
          </cell>
          <cell r="C1045" t="str">
            <v>P003234</v>
          </cell>
          <cell r="D1045">
            <v>4301020234</v>
          </cell>
          <cell r="E1045">
            <v>4680115881440</v>
          </cell>
          <cell r="F1045" t="str">
            <v>Ветчины «Филейская» Весовые Вектор ТМ «Вязанка»</v>
          </cell>
          <cell r="H1045">
            <v>50</v>
          </cell>
        </row>
        <row r="1046">
          <cell r="A1046" t="str">
            <v>001   Ветчина Столичная Вязанка, вектор, ВЕС.ПОКОМ, кг</v>
          </cell>
          <cell r="B1046" t="str">
            <v>SU002828</v>
          </cell>
          <cell r="C1046" t="str">
            <v>P003234</v>
          </cell>
          <cell r="D1046">
            <v>4301020234</v>
          </cell>
          <cell r="E1046">
            <v>4680115881440</v>
          </cell>
          <cell r="F1046" t="str">
            <v>Ветчины «Филейская» Весовые Вектор ТМ «Вязанка»</v>
          </cell>
          <cell r="H1046">
            <v>50</v>
          </cell>
        </row>
        <row r="1047">
          <cell r="B1047" t="str">
            <v>SU002827</v>
          </cell>
          <cell r="C1047" t="str">
            <v>P003233</v>
          </cell>
          <cell r="D1047">
            <v>4301011462</v>
          </cell>
          <cell r="E1047">
            <v>4680115881457</v>
          </cell>
          <cell r="F1047" t="str">
            <v>Вареные колбасы Сливушка Вязанка Фикс.вес 0,75 П/а Вязанка</v>
          </cell>
          <cell r="H1047">
            <v>50</v>
          </cell>
        </row>
        <row r="1048">
          <cell r="A1048" t="str">
            <v>409 Вареные колбасы Молокуша Вязанка Фикс.вес 0,4 п/а Вязанка  Поком</v>
          </cell>
          <cell r="B1048" t="str">
            <v>SU002832</v>
          </cell>
          <cell r="C1048" t="str">
            <v>P003245</v>
          </cell>
          <cell r="D1048">
            <v>4301011476</v>
          </cell>
          <cell r="E1048">
            <v>4680115881518</v>
          </cell>
          <cell r="F1048" t="str">
            <v>Вареные колбасы Молокуша Вязанка Фикс.вес 0,4 п/а Вязанка</v>
          </cell>
          <cell r="H1048">
            <v>50</v>
          </cell>
        </row>
        <row r="1049">
          <cell r="A1049" t="str">
            <v>339  Колбаса вареная Филейская ТМ Вязанка ТС Классическая, 0,40 кг.  ПОКОМ</v>
          </cell>
          <cell r="B1049" t="str">
            <v>SU002831</v>
          </cell>
          <cell r="C1049" t="str">
            <v>P003243</v>
          </cell>
          <cell r="D1049">
            <v>4301011458</v>
          </cell>
          <cell r="E1049">
            <v>4680115881525</v>
          </cell>
          <cell r="F1049" t="str">
            <v>Колбаса вареная Филейская ТМ Вязанка ТС Классическая полиамид ф/в 0,4 кг</v>
          </cell>
          <cell r="H1049">
            <v>50</v>
          </cell>
        </row>
        <row r="1050">
          <cell r="A1050" t="str">
            <v>Сосиски Сочинки по-баварски ТМ Стародворье полиамид мгс вес СК3</v>
          </cell>
          <cell r="B1050" t="str">
            <v>SU002857</v>
          </cell>
          <cell r="C1050" t="str">
            <v>P003264</v>
          </cell>
          <cell r="D1050">
            <v>4301051409</v>
          </cell>
          <cell r="E1050">
            <v>4680115881556</v>
          </cell>
          <cell r="F1050" t="str">
            <v>Сосиски Сочинки по-баварски ТМ Стародворье полиамид мгс вес СК3</v>
          </cell>
          <cell r="H1050">
            <v>45</v>
          </cell>
        </row>
        <row r="1051">
          <cell r="A1051" t="str">
            <v>Сосиски Сочинки по- баварски (Бордо), кг</v>
          </cell>
          <cell r="B1051" t="str">
            <v>SU002857</v>
          </cell>
          <cell r="C1051" t="str">
            <v>P003264</v>
          </cell>
          <cell r="D1051">
            <v>4301051409</v>
          </cell>
          <cell r="E1051">
            <v>4680115881556</v>
          </cell>
          <cell r="F1051" t="str">
            <v>Сосиски Сочинки по-баварски ТМ Стародворье полиамид мгс вес СК3</v>
          </cell>
          <cell r="H1051">
            <v>45</v>
          </cell>
        </row>
        <row r="1052">
          <cell r="A1052" t="str">
            <v>Сосиски Сочинки по- баварски (Бордо), Кг</v>
          </cell>
          <cell r="B1052" t="str">
            <v>SU002857</v>
          </cell>
          <cell r="C1052" t="str">
            <v>P003264</v>
          </cell>
          <cell r="D1052">
            <v>4301051409</v>
          </cell>
          <cell r="E1052">
            <v>4680115881556</v>
          </cell>
          <cell r="F1052" t="str">
            <v>Сосиски Сочинки по-баварски ТМ Стародворье полиамид мгс вес СК3</v>
          </cell>
          <cell r="H1052">
            <v>45</v>
          </cell>
        </row>
        <row r="1053">
          <cell r="A1053" t="str">
            <v xml:space="preserve"> 331  Сосиски Сочинки по-баварски ВЕС ТМ Стародворье  Поком</v>
          </cell>
          <cell r="B1053" t="str">
            <v>SU002857</v>
          </cell>
          <cell r="C1053" t="str">
            <v>P003264</v>
          </cell>
          <cell r="D1053">
            <v>4301051409</v>
          </cell>
          <cell r="E1053">
            <v>4680115881556</v>
          </cell>
          <cell r="F1053" t="str">
            <v>Сосиски Сочинки по-баварски ТМ Стародворье полиамид мгс вес СК3</v>
          </cell>
          <cell r="H1053">
            <v>45</v>
          </cell>
        </row>
        <row r="1054">
          <cell r="A1054" t="str">
            <v>Колбаса Сервелат Мясорубский с мелкорубленным окороком в/у  ТМ Стародворье ВЕС   ПОКОМ</v>
          </cell>
          <cell r="B1054" t="str">
            <v>SU002847</v>
          </cell>
          <cell r="C1054" t="str">
            <v>P003259</v>
          </cell>
          <cell r="D1054">
            <v>4301031201</v>
          </cell>
          <cell r="E1054">
            <v>4680115881563</v>
          </cell>
          <cell r="F1054" t="str">
            <v>В/к колбасы Сервелат Мясорубский с мелкорубленным окороком Бордо Весовой фиброуз Стародворье</v>
          </cell>
          <cell r="H1054">
            <v>40</v>
          </cell>
        </row>
        <row r="1055">
          <cell r="A1055" t="str">
            <v>В/к колбасы Сервелат Мясорубский с мелкорубленным окороком Бордо Весовой фиброуз Стародворье</v>
          </cell>
          <cell r="B1055" t="str">
            <v>SU002847</v>
          </cell>
          <cell r="C1055" t="str">
            <v>P003259</v>
          </cell>
          <cell r="D1055">
            <v>4301031201</v>
          </cell>
          <cell r="E1055">
            <v>4680115881563</v>
          </cell>
          <cell r="F1055" t="str">
            <v>В/к колбасы Сервелат Мясорубский с мелкорубленным окороком Бордо Весовой фиброуз Стародворье</v>
          </cell>
          <cell r="H1055">
            <v>40</v>
          </cell>
        </row>
        <row r="1056">
          <cell r="A1056" t="str">
            <v>Сервелат Мясорубский в/к (Стародворские кобасы)</v>
          </cell>
          <cell r="B1056" t="str">
            <v>SU002847</v>
          </cell>
          <cell r="C1056" t="str">
            <v>P003259</v>
          </cell>
          <cell r="D1056">
            <v>4301031201</v>
          </cell>
          <cell r="E1056">
            <v>4680115881563</v>
          </cell>
          <cell r="F1056" t="str">
            <v>В/к колбасы Сервелат Мясорубский с мелкорубленным окороком Бордо Весовой фиброуз Стародворье</v>
          </cell>
          <cell r="H1056">
            <v>40</v>
          </cell>
        </row>
        <row r="1057">
          <cell r="A1057" t="str">
            <v>Сервелат Мясорубский с мелкорубленным окороком в/к (Стародворье), кг</v>
          </cell>
          <cell r="B1057" t="str">
            <v>SU002847</v>
          </cell>
          <cell r="C1057" t="str">
            <v>P003259</v>
          </cell>
          <cell r="D1057">
            <v>4301031201</v>
          </cell>
          <cell r="E1057">
            <v>4680115881563</v>
          </cell>
          <cell r="F1057" t="str">
            <v>В/к колбасы Сервелат Мясорубский с мелкорубленным окороком Бордо Весовой фиброуз Стародворье</v>
          </cell>
          <cell r="H1057">
            <v>40</v>
          </cell>
        </row>
        <row r="1058">
          <cell r="A1058" t="str">
            <v>Сервелат Мясорубский с мелкорубленным окороком в/к (Стародворье), Кг</v>
          </cell>
          <cell r="B1058" t="str">
            <v>SU002847</v>
          </cell>
          <cell r="C1058" t="str">
            <v>P003259</v>
          </cell>
          <cell r="D1058">
            <v>4301031201</v>
          </cell>
          <cell r="E1058">
            <v>4680115881563</v>
          </cell>
          <cell r="F1058" t="str">
            <v>В/к колбасы Сервелат Мясорубский с мелкорубленным окороком Бордо Весовой фиброуз Стародворье</v>
          </cell>
          <cell r="H1058">
            <v>40</v>
          </cell>
        </row>
        <row r="1059">
          <cell r="A1059" t="str">
            <v>358 Колбаса Сервелат Мясорубский ТМ Стародворье с мелкорубленным окороком в вак упак  ПОКОМ</v>
          </cell>
          <cell r="B1059" t="str">
            <v>SU002847</v>
          </cell>
          <cell r="C1059" t="str">
            <v>P003259</v>
          </cell>
          <cell r="D1059">
            <v>4301031201</v>
          </cell>
          <cell r="E1059">
            <v>4680115881563</v>
          </cell>
          <cell r="F1059" t="str">
            <v>В/к колбасы Сервелат Мясорубский с мелкорубленным окороком Бордо Весовой фиброуз Стародворье</v>
          </cell>
          <cell r="H1059">
            <v>40</v>
          </cell>
        </row>
        <row r="1060">
          <cell r="A1060" t="str">
            <v>305  Колбаса Сервелат Мясорубский с мелкорубленным окороком в/у  ТМ Стародворье ВЕС   ПОКОМ</v>
          </cell>
          <cell r="B1060" t="str">
            <v>SU002847</v>
          </cell>
          <cell r="C1060" t="str">
            <v>P003259</v>
          </cell>
          <cell r="D1060">
            <v>4301031201</v>
          </cell>
          <cell r="E1060">
            <v>4680115881563</v>
          </cell>
          <cell r="F1060" t="str">
            <v>В/к колбасы Сервелат Мясорубский с мелкорубленным окороком Бордо Весовой фиброуз Стародворье</v>
          </cell>
          <cell r="H1060">
            <v>40</v>
          </cell>
        </row>
        <row r="1061">
          <cell r="A1061" t="str">
            <v>Сосиски Сочинки по-баварски с сыром Стародворье, ВЕС ПОКОМ</v>
          </cell>
          <cell r="B1061" t="str">
            <v>SU002858</v>
          </cell>
          <cell r="C1061" t="str">
            <v>P003581</v>
          </cell>
          <cell r="D1061">
            <v>4301051505</v>
          </cell>
          <cell r="E1061">
            <v>4680115881587</v>
          </cell>
          <cell r="F1061" t="str">
            <v>Сосиски «Сочинки по-баварски с сыром» вес п/а ТМ «Стародворье» 1,0 кг</v>
          </cell>
          <cell r="H1061">
            <v>40</v>
          </cell>
        </row>
        <row r="1062">
          <cell r="A1062" t="str">
            <v>Сос Сочинки по-Баварски с Сыром!!!!!!!!Стародворские колбасы</v>
          </cell>
          <cell r="B1062" t="str">
            <v>SU002858</v>
          </cell>
          <cell r="C1062" t="str">
            <v>P003581</v>
          </cell>
          <cell r="D1062">
            <v>4301051505</v>
          </cell>
          <cell r="E1062">
            <v>4680115881587</v>
          </cell>
          <cell r="F1062" t="str">
            <v>Сосиски «Сочинки по-баварски с сыром» вес п/а ТМ «Стародворье» 1,0 кг</v>
          </cell>
          <cell r="H1062">
            <v>40</v>
          </cell>
        </row>
        <row r="1063">
          <cell r="A1063" t="str">
            <v>321 Сосиски Сочинки по-баварски с сыром ТМ Стародворье в оболочке  ПОКОМ</v>
          </cell>
          <cell r="B1063" t="str">
            <v>SU002858</v>
          </cell>
          <cell r="C1063" t="str">
            <v>P003581</v>
          </cell>
          <cell r="D1063">
            <v>4301051505</v>
          </cell>
          <cell r="E1063">
            <v>4680115881587</v>
          </cell>
          <cell r="F1063" t="str">
            <v>Сосиски «Сочинки по-баварски с сыром» вес п/а ТМ «Стародворье» 1,0 кг</v>
          </cell>
          <cell r="H1063">
            <v>40</v>
          </cell>
        </row>
        <row r="1064">
          <cell r="A1064" t="str">
            <v>325  Сосиски Сочинки по-баварски с сыром Стародворье, ВЕС ПОКОМ</v>
          </cell>
          <cell r="B1064" t="str">
            <v>SU002858</v>
          </cell>
          <cell r="C1064" t="str">
            <v>P003581</v>
          </cell>
          <cell r="D1064">
            <v>4301051505</v>
          </cell>
          <cell r="E1064">
            <v>4680115881587</v>
          </cell>
          <cell r="F1064" t="str">
            <v>Сосиски «Сочинки по-баварски с сыром» вес п/а ТМ «Стародворье» 1,0 кг</v>
          </cell>
          <cell r="H1064">
            <v>40</v>
          </cell>
        </row>
        <row r="1065">
          <cell r="A1065" t="str">
            <v>325  Сосиски Сочинки молочные Стародворье, ВЕС ПОКОМ</v>
          </cell>
          <cell r="B1065" t="str">
            <v>SU002843</v>
          </cell>
          <cell r="C1065" t="str">
            <v>P003263</v>
          </cell>
          <cell r="D1065">
            <v>4301051408</v>
          </cell>
          <cell r="E1065">
            <v>4680115881594</v>
          </cell>
          <cell r="F1065" t="str">
            <v>Сосиски "Сочинки Молочные" Весовой п/а мгс ТМ "Стародворье"</v>
          </cell>
          <cell r="H1065">
            <v>40</v>
          </cell>
        </row>
        <row r="1066">
          <cell r="A1066" t="str">
            <v>445 Сосиски Стародворье Сочинки Молочные п/а вес  Поком</v>
          </cell>
          <cell r="B1066" t="str">
            <v>SU002843</v>
          </cell>
          <cell r="C1066" t="str">
            <v>P003263</v>
          </cell>
          <cell r="D1066">
            <v>4301051408</v>
          </cell>
          <cell r="E1066">
            <v>4680115881594</v>
          </cell>
          <cell r="F1066" t="str">
            <v>Сосиски "Сочинки Молочные" Весовой п/а мгс ТМ "Стародворье"</v>
          </cell>
          <cell r="H1066">
            <v>40</v>
          </cell>
        </row>
        <row r="1067">
          <cell r="B1067" t="str">
            <v>SU002845</v>
          </cell>
          <cell r="C1067" t="str">
            <v>P003266</v>
          </cell>
          <cell r="D1067">
            <v>4301051411</v>
          </cell>
          <cell r="E1067">
            <v>4680115881617</v>
          </cell>
          <cell r="F1067" t="str">
            <v>Сосиски "Сочинки Сливочные" Весовые ТМ "Стародворье" 1,35 кг</v>
          </cell>
          <cell r="H1067">
            <v>40</v>
          </cell>
        </row>
        <row r="1068">
          <cell r="B1068" t="str">
            <v>SU002846</v>
          </cell>
          <cell r="C1068" t="str">
            <v>P003254</v>
          </cell>
          <cell r="D1068">
            <v>4301060352</v>
          </cell>
          <cell r="E1068">
            <v>4680115881648</v>
          </cell>
          <cell r="F1068" t="str">
            <v>Сардельки "Шпикачки Филейбургские" весовые н/о ТМ "Баварушка"</v>
          </cell>
          <cell r="H1068">
            <v>35</v>
          </cell>
        </row>
        <row r="1069">
          <cell r="A1069" t="str">
            <v>Колбаса Сервелат Мясорубский с мелкорубл.окороком в/у 0,35 кг срез    ПОКОМ_ДУБЛЯЖ</v>
          </cell>
          <cell r="B1069" t="str">
            <v>SU002848</v>
          </cell>
          <cell r="C1069" t="str">
            <v>P003260</v>
          </cell>
          <cell r="D1069">
            <v>4301031202</v>
          </cell>
          <cell r="E1069">
            <v>4680115881679</v>
          </cell>
          <cell r="F1069" t="str">
            <v>В/к колбасы Сервелат Мясорубский с мелкорубленным окороком срез Бордо Фикс.вес 0,35 фиброуз Стародворье</v>
          </cell>
          <cell r="H1069">
            <v>40</v>
          </cell>
        </row>
        <row r="1070">
          <cell r="A1070" t="str">
            <v>Колбаса Сервелат Мясорубский с мелкорубленным окороком 0,35 кг срез ТМ Стародворье   Поком</v>
          </cell>
          <cell r="B1070" t="str">
            <v>SU002848</v>
          </cell>
          <cell r="C1070" t="str">
            <v>P003260</v>
          </cell>
          <cell r="D1070">
            <v>4301031202</v>
          </cell>
          <cell r="E1070">
            <v>4680115881679</v>
          </cell>
          <cell r="F1070" t="str">
            <v>В/к колбасы Сервелат Мясорубский с мелкорубленным окороком срез Бордо Фикс.вес 0,35 фиброуз Стародворье</v>
          </cell>
          <cell r="H1070">
            <v>40</v>
          </cell>
        </row>
        <row r="1071">
          <cell r="A1071" t="str">
            <v>В/к колбасы Сервелат Мясорубский с мелкорубленным окороком срез Бордо Фикс.вес 0,35 фиброуз Стародворье</v>
          </cell>
          <cell r="B1071" t="str">
            <v>SU002848</v>
          </cell>
          <cell r="C1071" t="str">
            <v>P003260</v>
          </cell>
          <cell r="D1071">
            <v>4301031202</v>
          </cell>
          <cell r="E1071">
            <v>4680115881679</v>
          </cell>
          <cell r="F1071" t="str">
            <v>В/к колбасы Сервелат Мясорубский с мелкорубленным окороком срез Бордо Фикс.вес 0,35 фиброуз Стародворье</v>
          </cell>
          <cell r="H1071">
            <v>40</v>
          </cell>
        </row>
        <row r="1072">
          <cell r="A1072" t="str">
            <v>325 Колбаса Сервелат Мясорубский ТМ Стародворье с мелкорубленным окороком 0,35 кг  ПОКОМ</v>
          </cell>
          <cell r="B1072" t="str">
            <v>SU002848</v>
          </cell>
          <cell r="C1072" t="str">
            <v>P003260</v>
          </cell>
          <cell r="D1072">
            <v>4301031202</v>
          </cell>
          <cell r="E1072">
            <v>4680115881679</v>
          </cell>
          <cell r="F1072" t="str">
            <v>В/к колбасы Сервелат Мясорубский с мелкорубленным окороком срез Бордо Фикс.вес 0,35 фиброуз Стародворье</v>
          </cell>
          <cell r="H1072">
            <v>40</v>
          </cell>
        </row>
        <row r="1073">
          <cell r="A1073" t="str">
            <v>300  Колбаса Сервелат Мясорубский с мелкорубленным окороком ТМ Стародворье, в/у 0,35кг  ПОКОМ</v>
          </cell>
          <cell r="B1073" t="str">
            <v>SU002848</v>
          </cell>
          <cell r="C1073" t="str">
            <v>P003260</v>
          </cell>
          <cell r="D1073">
            <v>4301031202</v>
          </cell>
          <cell r="E1073">
            <v>4680115881679</v>
          </cell>
          <cell r="F1073" t="str">
            <v>В/к колбасы Сервелат Мясорубский с мелкорубленным окороком срез Бордо Фикс.вес 0,35 фиброуз Стародворье</v>
          </cell>
          <cell r="H1073">
            <v>40</v>
          </cell>
        </row>
        <row r="1074">
          <cell r="A1074" t="str">
            <v>Колбаса Сервелат Мясорубский ТМ Стародворье, в/у 0,35кг  ПОКОМ</v>
          </cell>
          <cell r="B1074" t="str">
            <v>SU002848</v>
          </cell>
          <cell r="C1074" t="str">
            <v>P003260</v>
          </cell>
          <cell r="D1074">
            <v>4301031202</v>
          </cell>
          <cell r="E1074">
            <v>4680115881679</v>
          </cell>
          <cell r="F1074" t="str">
            <v>В/к колбасы Сервелат Мясорубский с мелкорубленным окороком срез Бордо Фикс.вес 0,35 фиброуз Стародворье</v>
          </cell>
          <cell r="H1074">
            <v>40</v>
          </cell>
        </row>
        <row r="1075">
          <cell r="A1075" t="str">
            <v>300  Колбаса Сервелат Мясорубский ТМ Стародворье, в/у 0,35кг  ПОКОМКОМ</v>
          </cell>
          <cell r="B1075" t="str">
            <v>SU002848</v>
          </cell>
          <cell r="C1075" t="str">
            <v>P003260</v>
          </cell>
          <cell r="D1075">
            <v>4301031202</v>
          </cell>
          <cell r="E1075">
            <v>4680115881679</v>
          </cell>
          <cell r="F1075" t="str">
            <v>В/к колбасы Сервелат Мясорубский с мелкорубленным окороком срез Бордо Фикс.вес 0,35 фиброуз Стародворье</v>
          </cell>
          <cell r="H1075">
            <v>40</v>
          </cell>
        </row>
        <row r="1076">
          <cell r="A1076" t="str">
            <v xml:space="preserve"> 307  Колбаса Сервелат Мясорубский с мелкорубленным окороком 0,35 кг срез ТМ Стародворье   Поком</v>
          </cell>
          <cell r="B1076" t="str">
            <v>SU002848</v>
          </cell>
          <cell r="C1076" t="str">
            <v>P003260</v>
          </cell>
          <cell r="D1076">
            <v>4301031202</v>
          </cell>
          <cell r="E1076">
            <v>4680115881679</v>
          </cell>
          <cell r="F1076" t="str">
            <v>В/к колбасы Сервелат Мясорубский с мелкорубленным окороком срез Бордо Фикс.вес 0,35 фиброуз Стародворье</v>
          </cell>
          <cell r="H1076">
            <v>40</v>
          </cell>
        </row>
        <row r="1077">
          <cell r="A1077" t="str">
            <v>Колбаса Салями Мясорубская с рубленным шпиком ВЕС ТМ Стародворье  ПОКОМ</v>
          </cell>
          <cell r="B1077" t="str">
            <v>SU002876</v>
          </cell>
          <cell r="C1077" t="str">
            <v>P003276</v>
          </cell>
          <cell r="D1077">
            <v>4301031204</v>
          </cell>
          <cell r="E1077">
            <v>4680115881761</v>
          </cell>
          <cell r="F1077" t="str">
            <v>Копченые колбасы Салями Мясорубская с рубленым шпиком Бордо Весовой фиброуз Стародворье</v>
          </cell>
          <cell r="H1077">
            <v>40</v>
          </cell>
        </row>
        <row r="1078">
          <cell r="A1078" t="str">
            <v>Салями Мясорубская в/к с рубленым шпиком (Стародворские кобасы)</v>
          </cell>
          <cell r="B1078" t="str">
            <v>SU002876</v>
          </cell>
          <cell r="C1078" t="str">
            <v>P003276</v>
          </cell>
          <cell r="D1078">
            <v>4301031204</v>
          </cell>
          <cell r="E1078">
            <v>4680115881761</v>
          </cell>
          <cell r="F1078" t="str">
            <v>Копченые колбасы Салями Мясорубская с рубленым шпиком Бордо Весовой фиброуз Стародворье</v>
          </cell>
          <cell r="H1078">
            <v>40</v>
          </cell>
        </row>
        <row r="1079">
          <cell r="A1079" t="str">
            <v>Салями Мясорубская с рубленым шпиком в/к (Стародворье), кг</v>
          </cell>
          <cell r="B1079" t="str">
            <v>SU002876</v>
          </cell>
          <cell r="C1079" t="str">
            <v>P003276</v>
          </cell>
          <cell r="D1079">
            <v>4301031204</v>
          </cell>
          <cell r="E1079">
            <v>4680115881761</v>
          </cell>
          <cell r="F1079" t="str">
            <v>Копченые колбасы Салями Мясорубская с рубленым шпиком Бордо Весовой фиброуз Стародворье</v>
          </cell>
          <cell r="H1079">
            <v>40</v>
          </cell>
        </row>
        <row r="1080">
          <cell r="A1080" t="str">
            <v>Салями Мясорубская с рубленым шпиком в/к (Стародворье), Кг</v>
          </cell>
          <cell r="B1080" t="str">
            <v>SU002876</v>
          </cell>
          <cell r="C1080" t="str">
            <v>P003276</v>
          </cell>
          <cell r="D1080">
            <v>4301031204</v>
          </cell>
          <cell r="E1080">
            <v>4680115881761</v>
          </cell>
          <cell r="F1080" t="str">
            <v>Копченые колбасы Салями Мясорубская с рубленым шпиком Бордо Весовой фиброуз Стародворье</v>
          </cell>
          <cell r="H1080">
            <v>40</v>
          </cell>
        </row>
        <row r="1081">
          <cell r="A1081" t="str">
            <v>304  Колбаса Салями Мясорубская с рубленным шпиком ВЕС ТМ Стародворье  ПОКОМ</v>
          </cell>
          <cell r="B1081" t="str">
            <v>SU002876</v>
          </cell>
          <cell r="C1081" t="str">
            <v>P003276</v>
          </cell>
          <cell r="D1081">
            <v>4301031204</v>
          </cell>
          <cell r="E1081">
            <v>4680115881761</v>
          </cell>
          <cell r="F1081" t="str">
            <v>Копченые колбасы Салями Мясорубская с рубленым шпиком Бордо Весовой фиброуз Стародворье</v>
          </cell>
          <cell r="H1081">
            <v>40</v>
          </cell>
        </row>
        <row r="1082">
          <cell r="A1082" t="str">
            <v>Колбаса Салями Мясорубская с рубленым шпиком 0,35 кг срез ТМ Стародворье   Поком</v>
          </cell>
          <cell r="B1082" t="str">
            <v>SU002877</v>
          </cell>
          <cell r="C1082" t="str">
            <v>P003277</v>
          </cell>
          <cell r="D1082">
            <v>4301031205</v>
          </cell>
          <cell r="E1082">
            <v>4680115881785</v>
          </cell>
          <cell r="F1082" t="str">
            <v>Копченые колбасы Салями Мясорубская с рубленым шпиком срез Бордо ф/в 0,35 фиброуз Стародворье</v>
          </cell>
          <cell r="H1082">
            <v>40</v>
          </cell>
        </row>
        <row r="1083">
          <cell r="A1083" t="str">
            <v>Копченые колбасы Салями Мясорубская с рубленым шпиком срез Бордо ф/в 0,35 фиброуз Стародворье</v>
          </cell>
          <cell r="B1083" t="str">
            <v>SU002877</v>
          </cell>
          <cell r="C1083" t="str">
            <v>P003277</v>
          </cell>
          <cell r="D1083">
            <v>4301031205</v>
          </cell>
          <cell r="E1083">
            <v>4680115881785</v>
          </cell>
          <cell r="F1083" t="str">
            <v>Копченые колбасы Салями Мясорубская с рубленым шпиком срез Бордо ф/в 0,35 фиброуз Стародворье</v>
          </cell>
          <cell r="H1083">
            <v>40</v>
          </cell>
        </row>
        <row r="1084">
          <cell r="A1084" t="str">
            <v xml:space="preserve"> 306  Колбаса Салями Мясорубская с рубленым шпиком 0,35 кг срез ТМ Стародворье   Поком</v>
          </cell>
          <cell r="B1084" t="str">
            <v>SU002877</v>
          </cell>
          <cell r="C1084" t="str">
            <v>P003277</v>
          </cell>
          <cell r="D1084">
            <v>4301031205</v>
          </cell>
          <cell r="E1084">
            <v>4680115881785</v>
          </cell>
          <cell r="F1084" t="str">
            <v>Копченые колбасы Салями Мясорубская с рубленым шпиком срез Бордо ф/в 0,35 фиброуз Стародворье</v>
          </cell>
          <cell r="H1084">
            <v>40</v>
          </cell>
        </row>
        <row r="1085">
          <cell r="A1085" t="str">
            <v>Паштеты «Любительский ГОСТ» Фикс.вес 0,1 ТМ «Стародворье»</v>
          </cell>
          <cell r="B1085" t="str">
            <v>SU002841</v>
          </cell>
          <cell r="C1085" t="str">
            <v>P003253</v>
          </cell>
          <cell r="D1085">
            <v>4301180007</v>
          </cell>
          <cell r="E1085">
            <v>4680115881808</v>
          </cell>
          <cell r="F1085" t="str">
            <v>Паштеты "Любительский ГОСТ" Фикс.вес 0,1 ТМ "Стародворье"</v>
          </cell>
          <cell r="H1085">
            <v>730</v>
          </cell>
        </row>
        <row r="1086">
          <cell r="A1086" t="str">
            <v>419 Паштеты «Любительский ГОСТ» Фикс.вес 0,1 ТМ «Стародворье»  Поком</v>
          </cell>
          <cell r="B1086" t="str">
            <v>SU002841</v>
          </cell>
          <cell r="C1086" t="str">
            <v>P003253</v>
          </cell>
          <cell r="D1086">
            <v>4301180007</v>
          </cell>
          <cell r="E1086">
            <v>4680115881808</v>
          </cell>
          <cell r="F1086" t="str">
            <v>Паштеты "Любительский ГОСТ" Фикс.вес 0,1 ТМ "Стародворье"</v>
          </cell>
          <cell r="H1086">
            <v>730</v>
          </cell>
        </row>
        <row r="1087">
          <cell r="A1087" t="str">
            <v>334  Паштет Любительский ТМ Стародворье ламистер 0,1 кг  ПОКОМ</v>
          </cell>
          <cell r="B1087" t="str">
            <v>SU002841</v>
          </cell>
          <cell r="C1087" t="str">
            <v>P003253</v>
          </cell>
          <cell r="D1087">
            <v>4301180007</v>
          </cell>
          <cell r="E1087">
            <v>4680115881808</v>
          </cell>
          <cell r="F1087" t="str">
            <v>Паштеты "Любительский ГОСТ" Фикс.вес 0,1 ТМ "Стародворье"</v>
          </cell>
          <cell r="H1087">
            <v>730</v>
          </cell>
        </row>
        <row r="1088">
          <cell r="A1088" t="str">
            <v>338  Паштет печеночный с морковью ТМ Стародворье ламистер 0,1 кг.  ПОКОМ</v>
          </cell>
          <cell r="B1088" t="str">
            <v>SU002840</v>
          </cell>
          <cell r="C1088" t="str">
            <v>P003252</v>
          </cell>
          <cell r="D1088">
            <v>4301180006</v>
          </cell>
          <cell r="E1088">
            <v>4680115881822</v>
          </cell>
          <cell r="F1088" t="str">
            <v>Паштеты "Печеночный с морковью ГОСТ" Фикс.вес 0,1 ТМ "Стародворье"</v>
          </cell>
          <cell r="H1088">
            <v>730</v>
          </cell>
        </row>
        <row r="1089">
          <cell r="A1089" t="str">
            <v>420 Паштеты «Печеночный с морковью ГОСТ» Фикс.вес 0,1 ТМ «Стародворье»  Поком</v>
          </cell>
          <cell r="B1089" t="str">
            <v>SU002840</v>
          </cell>
          <cell r="C1089" t="str">
            <v>P003252</v>
          </cell>
          <cell r="D1089">
            <v>4301180006</v>
          </cell>
          <cell r="E1089">
            <v>4680115881822</v>
          </cell>
          <cell r="F1089" t="str">
            <v>Паштеты "Печеночный с морковью ГОСТ" Фикс.вес 0,1 ТМ "Стародворье"</v>
          </cell>
          <cell r="H1089">
            <v>730</v>
          </cell>
        </row>
        <row r="1090">
          <cell r="A1090" t="str">
            <v>Паштеты «Печеночный с морковью ГОСТ» Фикс.вес 0,1 ТМ «Стародворье»</v>
          </cell>
          <cell r="B1090" t="str">
            <v>SU002840</v>
          </cell>
          <cell r="C1090" t="str">
            <v>P003252</v>
          </cell>
          <cell r="D1090">
            <v>4301180006</v>
          </cell>
          <cell r="E1090">
            <v>4680115881822</v>
          </cell>
          <cell r="F1090" t="str">
            <v>Паштеты "Печеночный с морковью ГОСТ" Фикс.вес 0,1 ТМ "Стародворье"</v>
          </cell>
          <cell r="H1090">
            <v>730</v>
          </cell>
        </row>
        <row r="1091">
          <cell r="A1091" t="str">
            <v>Сосиски С соусом Барбекю Ядрена копоть Фикс.вес 0,33 ц/о мгс Ядрена копоть</v>
          </cell>
          <cell r="B1091" t="str">
            <v>SU002893</v>
          </cell>
          <cell r="C1091" t="str">
            <v>P003317</v>
          </cell>
          <cell r="D1091">
            <v>4301051426</v>
          </cell>
          <cell r="E1091">
            <v>4680115881853</v>
          </cell>
          <cell r="F1091" t="str">
            <v>Сосиски С соусом Барбекю Ядрена копоть Фикс.вес 0,33 ц/о мгс Ядрена копоть</v>
          </cell>
          <cell r="H1091">
            <v>30</v>
          </cell>
        </row>
        <row r="1092">
          <cell r="A1092" t="str">
            <v>Сосиски С соусом Барбекю ТМ Ядрена копоть ТС Ядрена копоть вискофан мгс ф/в 0,33 кг СК2</v>
          </cell>
          <cell r="B1092" t="str">
            <v>SU002893</v>
          </cell>
          <cell r="C1092" t="str">
            <v>P003317</v>
          </cell>
          <cell r="D1092">
            <v>4301051426</v>
          </cell>
          <cell r="E1092">
            <v>4680115881853</v>
          </cell>
          <cell r="F1092" t="str">
            <v>Сосиски С соусом Барбекю Ядрена копоть Фикс.вес 0,33 ц/о мгс Ядрена копоть</v>
          </cell>
          <cell r="H1092">
            <v>30</v>
          </cell>
        </row>
        <row r="1093">
          <cell r="A1093" t="str">
            <v>Сосиски Сочные без свинины ТМ Особый рецепт амицел мгс ф/в 0,4 кг СК</v>
          </cell>
          <cell r="B1093" t="str">
            <v>SU002895</v>
          </cell>
          <cell r="C1093" t="str">
            <v>P003329</v>
          </cell>
          <cell r="D1093">
            <v>4301051444</v>
          </cell>
          <cell r="E1093">
            <v>4680115881969</v>
          </cell>
          <cell r="F1093" t="str">
            <v>Сосиски "Сочные без свинины" ф/в 0,4 кг ТМ "Особый рецепт"</v>
          </cell>
          <cell r="H1093">
            <v>40</v>
          </cell>
        </row>
        <row r="1094">
          <cell r="A1094" t="str">
            <v>350  Сосиски Сочные без свинины ТМ Особый рецепт 0,4 кг. ПОКОМ</v>
          </cell>
          <cell r="B1094" t="str">
            <v>SU002895</v>
          </cell>
          <cell r="C1094" t="str">
            <v>P003329</v>
          </cell>
          <cell r="D1094">
            <v>4301051444</v>
          </cell>
          <cell r="E1094">
            <v>4680115881969</v>
          </cell>
          <cell r="F1094" t="str">
            <v>Сосиски "Сочные без свинины" ф/в 0,4 кг ТМ "Особый рецепт"</v>
          </cell>
          <cell r="H1094">
            <v>40</v>
          </cell>
        </row>
        <row r="1095">
          <cell r="A1095" t="str">
            <v>Сосиски Сочные без свинины ТМ Особый рецепт амицел мгс вес СК</v>
          </cell>
          <cell r="B1095" t="str">
            <v>SU002896</v>
          </cell>
          <cell r="C1095" t="str">
            <v>P003330</v>
          </cell>
          <cell r="D1095">
            <v>4301051445</v>
          </cell>
          <cell r="E1095">
            <v>4680115881976</v>
          </cell>
          <cell r="F1095" t="str">
            <v>Сосиски "Сочные без свинины" Весовые ТМ "Особый рецепт" 1,3 кг</v>
          </cell>
          <cell r="H1095">
            <v>40</v>
          </cell>
        </row>
        <row r="1096">
          <cell r="A1096" t="str">
            <v>425 Сосиски «Сочные без свинины» Весовые ТМ «Особый рецепт» 1,3 кг  Поком</v>
          </cell>
          <cell r="B1096" t="str">
            <v>SU002896</v>
          </cell>
          <cell r="C1096" t="str">
            <v>P003330</v>
          </cell>
          <cell r="D1096">
            <v>4301051445</v>
          </cell>
          <cell r="E1096">
            <v>4680115881976</v>
          </cell>
          <cell r="F1096" t="str">
            <v>Сосиски "Сочные без свинины" Весовые ТМ "Особый рецепт" 1,3 кг</v>
          </cell>
          <cell r="H1096">
            <v>40</v>
          </cell>
        </row>
        <row r="1097">
          <cell r="A1097" t="str">
            <v>349  Сосиски Сочные без свинины ТМ Особый рецепт, ВЕС ПОКОМ</v>
          </cell>
          <cell r="B1097" t="str">
            <v>SU002896</v>
          </cell>
          <cell r="C1097" t="str">
            <v>P003330</v>
          </cell>
          <cell r="D1097">
            <v>4301051445</v>
          </cell>
          <cell r="E1097">
            <v>4680115881976</v>
          </cell>
          <cell r="F1097" t="str">
            <v>Сосиски "Сочные без свинины" Весовые ТМ "Особый рецепт" 1,3 кг</v>
          </cell>
          <cell r="H1097">
            <v>40</v>
          </cell>
        </row>
        <row r="1098">
          <cell r="B1098" t="str">
            <v>SU002358</v>
          </cell>
          <cell r="C1098" t="str">
            <v>P002642</v>
          </cell>
          <cell r="D1098">
            <v>4301031103</v>
          </cell>
          <cell r="E1098">
            <v>4680115881983</v>
          </cell>
          <cell r="F1098" t="str">
            <v>Колбаса Балыкбургская по-краковски с копченым балыком в натуральной оболочке 0,28 кг</v>
          </cell>
          <cell r="H1098">
            <v>40</v>
          </cell>
        </row>
        <row r="1099">
          <cell r="A1099" t="str">
            <v>355  Колбаса Сервелат запеченный ТМ Стародворье ТС Дугушка. 0,6 кг. ПОКОМ</v>
          </cell>
          <cell r="B1099" t="str">
            <v>SU002918</v>
          </cell>
          <cell r="C1099" t="str">
            <v>P003637</v>
          </cell>
          <cell r="D1099">
            <v>4301031253</v>
          </cell>
          <cell r="E1099">
            <v>4680115882096</v>
          </cell>
          <cell r="F1099" t="str">
            <v>В/к колбасы «Сервелат Запеченный» Фикс.вес 0,6 Вектор ТМ «Дугушка»</v>
          </cell>
          <cell r="H1099">
            <v>60</v>
          </cell>
        </row>
        <row r="1100">
          <cell r="A1100" t="str">
            <v>В/к колбасы «Сервелат Запеченный» Фикс.вес 0,6 Вектор ТМ «Дугушка»</v>
          </cell>
          <cell r="B1100" t="str">
            <v>SU002918</v>
          </cell>
          <cell r="C1100" t="str">
            <v>P003637</v>
          </cell>
          <cell r="D1100">
            <v>4301031253</v>
          </cell>
          <cell r="E1100">
            <v>4680115882096</v>
          </cell>
          <cell r="F1100" t="str">
            <v>В/к колбасы «Сервелат Запеченный» Фикс.вес 0,6 Вектор ТМ «Дугушка»</v>
          </cell>
          <cell r="H1100">
            <v>60</v>
          </cell>
        </row>
        <row r="1101">
          <cell r="A1101" t="str">
            <v>353  Колбаса Салями запеченная ТМ Стародворье ТС Дугушка. 0,6 кг ПОКОМ</v>
          </cell>
          <cell r="B1101" t="str">
            <v>SU002919</v>
          </cell>
          <cell r="C1101" t="str">
            <v>P003635</v>
          </cell>
          <cell r="D1101">
            <v>4301031251</v>
          </cell>
          <cell r="E1101">
            <v>4680115882102</v>
          </cell>
          <cell r="F1101" t="str">
            <v>В/к колбасы «Салями Запеченая» Фикс.вес 0,6 Вектор ТМ «Дугушка»</v>
          </cell>
          <cell r="H1101">
            <v>60</v>
          </cell>
        </row>
        <row r="1102">
          <cell r="A1102" t="str">
            <v>В/к колбасы «Салями Запеченая» Фикс.вес 0,6 Вектор ТМ «Дугушка»</v>
          </cell>
          <cell r="B1102" t="str">
            <v>SU002919</v>
          </cell>
          <cell r="C1102" t="str">
            <v>P003635</v>
          </cell>
          <cell r="D1102">
            <v>4301031251</v>
          </cell>
          <cell r="E1102">
            <v>4680115882102</v>
          </cell>
          <cell r="F1102" t="str">
            <v>В/к колбасы «Салями Запеченая» Фикс.вес 0,6 Вектор ТМ «Дугушка»</v>
          </cell>
          <cell r="H1102">
            <v>60</v>
          </cell>
        </row>
        <row r="1103">
          <cell r="A1103" t="str">
            <v>Вареные колбасы "Сливушка" Вес П/а ТМ "Вязанка"</v>
          </cell>
          <cell r="B1103" t="str">
            <v>SU002928</v>
          </cell>
          <cell r="C1103" t="str">
            <v>P003902</v>
          </cell>
          <cell r="D1103">
            <v>4301011703</v>
          </cell>
          <cell r="E1103">
            <v>4680115882133</v>
          </cell>
          <cell r="F1103" t="str">
            <v>Вареные колбасы «Сливушка» Вес П/а ТМ «Вязанка»</v>
          </cell>
          <cell r="H1103">
            <v>50</v>
          </cell>
        </row>
        <row r="1104">
          <cell r="A1104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104" t="str">
            <v>SU002928</v>
          </cell>
          <cell r="C1104" t="str">
            <v>P003902</v>
          </cell>
          <cell r="D1104">
            <v>4301011703</v>
          </cell>
          <cell r="E1104">
            <v>4680115882133</v>
          </cell>
          <cell r="F1104" t="str">
            <v>Вареные колбасы «Сливушка» Вес П/а ТМ «Вязанка»</v>
          </cell>
          <cell r="H1104">
            <v>50</v>
          </cell>
        </row>
        <row r="1105">
          <cell r="A1105" t="str">
            <v>369 Колбаса Сливушка ТМ Вязанка в оболочке полиамид вес.  ПОКОМ</v>
          </cell>
          <cell r="B1105" t="str">
            <v>SU002928</v>
          </cell>
          <cell r="C1105" t="str">
            <v>P003902</v>
          </cell>
          <cell r="D1105">
            <v>4301011703</v>
          </cell>
          <cell r="E1105">
            <v>4680115882133</v>
          </cell>
          <cell r="F1105" t="str">
            <v>Вареные колбасы «Сливушка» Вес П/а ТМ «Вязанка»</v>
          </cell>
          <cell r="H1105">
            <v>50</v>
          </cell>
        </row>
        <row r="1106">
          <cell r="A1106" t="str">
            <v>335  Колбаса Сливушка ТМ Вязанка. ВЕС.  ПОКОМ</v>
          </cell>
          <cell r="B1106" t="str">
            <v>SU002928</v>
          </cell>
          <cell r="C1106" t="str">
            <v>P003902</v>
          </cell>
          <cell r="D1106">
            <v>4301011703</v>
          </cell>
          <cell r="E1106">
            <v>4680115882133</v>
          </cell>
          <cell r="F1106" t="str">
            <v>Вареные колбасы «Сливушка» Вес П/а ТМ «Вязанка»</v>
          </cell>
          <cell r="H1106">
            <v>50</v>
          </cell>
        </row>
        <row r="1107">
          <cell r="A1107" t="str">
            <v>Колбаса Сливушка ТМ Вязанка. ВЕС.  ПОКОМ</v>
          </cell>
          <cell r="B1107" t="str">
            <v>SU002928</v>
          </cell>
          <cell r="C1107" t="str">
            <v>P003902</v>
          </cell>
          <cell r="D1107">
            <v>4301011703</v>
          </cell>
          <cell r="E1107">
            <v>4680115882133</v>
          </cell>
          <cell r="F1107" t="str">
            <v>Вареные колбасы «Сливушка» Вес П/а ТМ «Вязанка»</v>
          </cell>
          <cell r="H1107">
            <v>50</v>
          </cell>
        </row>
        <row r="1108">
          <cell r="A110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08" t="str">
            <v>SU002844</v>
          </cell>
          <cell r="C1108" t="str">
            <v>P003265</v>
          </cell>
          <cell r="D1108">
            <v>4301051410</v>
          </cell>
          <cell r="E1108">
            <v>4680115882164</v>
          </cell>
          <cell r="F1108" t="str">
            <v>Сосиски "Сочинки Сливочные" Фикс.вес 0,4 п/а мгс ТМ "Стародворье"</v>
          </cell>
          <cell r="H1108">
            <v>40</v>
          </cell>
        </row>
        <row r="1109">
          <cell r="A1109" t="str">
            <v>Сосиски Сочинки Сливочные 0,4 кг ТМ Стародворье  ПОКОМ, шт</v>
          </cell>
          <cell r="B1109" t="str">
            <v>SU002844</v>
          </cell>
          <cell r="C1109" t="str">
            <v>P003265</v>
          </cell>
          <cell r="D1109">
            <v>4301051410</v>
          </cell>
          <cell r="E1109">
            <v>4680115882164</v>
          </cell>
          <cell r="F1109" t="str">
            <v>Сосиски "Сочинки Сливочные" Фикс.вес 0,4 п/а мгс ТМ "Стародворье"</v>
          </cell>
          <cell r="H1109">
            <v>40</v>
          </cell>
        </row>
        <row r="1110">
          <cell r="A1110" t="str">
            <v>372  Сосиски Сочинки Сливочные 0,4 кг ТМ Стародворье  ПОКОМ</v>
          </cell>
          <cell r="B1110" t="str">
            <v>SU002844</v>
          </cell>
          <cell r="C1110" t="str">
            <v>P003265</v>
          </cell>
          <cell r="D1110">
            <v>4301051410</v>
          </cell>
          <cell r="E1110">
            <v>4680115882164</v>
          </cell>
          <cell r="F1110" t="str">
            <v>Сосиски "Сочинки Сливочные" Фикс.вес 0,4 п/а мгс ТМ "Стародворье"</v>
          </cell>
          <cell r="H1110">
            <v>40</v>
          </cell>
        </row>
        <row r="1111">
          <cell r="A1111" t="str">
            <v>343 Сосиски Сочинки Сливочные ТМ Стародворье  0,4 кг</v>
          </cell>
          <cell r="B1111" t="str">
            <v>SU002844</v>
          </cell>
          <cell r="C1111" t="str">
            <v>P003265</v>
          </cell>
          <cell r="D1111">
            <v>4301051410</v>
          </cell>
          <cell r="E1111">
            <v>4680115882164</v>
          </cell>
          <cell r="F1111" t="str">
            <v>Сосиски "Сочинки Сливочные" Фикс.вес 0,4 п/а мгс ТМ "Стародворье"</v>
          </cell>
          <cell r="H1111">
            <v>40</v>
          </cell>
        </row>
        <row r="1112">
          <cell r="A111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12" t="str">
            <v>SU002842</v>
          </cell>
          <cell r="C1112" t="str">
            <v>P003262</v>
          </cell>
          <cell r="D1112">
            <v>4301051407</v>
          </cell>
          <cell r="E1112">
            <v>4680115882195</v>
          </cell>
          <cell r="F1112" t="str">
            <v>Сосиски "Сочинки Молочные" Фикс.вес 0,4 п/а мгс ТМ "Стародворье"</v>
          </cell>
          <cell r="H1112">
            <v>40</v>
          </cell>
        </row>
        <row r="1113">
          <cell r="A1113" t="str">
            <v>Сосиски Сочинки Молочные 0,4 кг ТМ Стародворье  ПОКОМ, шт</v>
          </cell>
          <cell r="B1113" t="str">
            <v>SU002842</v>
          </cell>
          <cell r="C1113" t="str">
            <v>P003262</v>
          </cell>
          <cell r="D1113">
            <v>4301051407</v>
          </cell>
          <cell r="E1113">
            <v>4680115882195</v>
          </cell>
          <cell r="F1113" t="str">
            <v>Сосиски "Сочинки Молочные" Фикс.вес 0,4 п/а мгс ТМ "Стародворье"</v>
          </cell>
          <cell r="H1113">
            <v>40</v>
          </cell>
        </row>
        <row r="1114">
          <cell r="A1114" t="str">
            <v>371  Сосиски Сочинки Молочные 0,4 кг ТМ Стародворье  ПОКОМ</v>
          </cell>
          <cell r="B1114" t="str">
            <v>SU002842</v>
          </cell>
          <cell r="C1114" t="str">
            <v>P003262</v>
          </cell>
          <cell r="D1114">
            <v>4301051407</v>
          </cell>
          <cell r="E1114">
            <v>4680115882195</v>
          </cell>
          <cell r="F1114" t="str">
            <v>Сосиски "Сочинки Молочные" Фикс.вес 0,4 п/а мгс ТМ "Стародворье"</v>
          </cell>
          <cell r="H1114">
            <v>40</v>
          </cell>
        </row>
        <row r="1115">
          <cell r="A1115" t="str">
            <v>342 Сосиски Сочинки Молочные ТМ Стародворье 0,4 кг ПОКОМ</v>
          </cell>
          <cell r="B1115" t="str">
            <v>SU002842</v>
          </cell>
          <cell r="C1115" t="str">
            <v>P003262</v>
          </cell>
          <cell r="D1115">
            <v>4301051407</v>
          </cell>
          <cell r="E1115">
            <v>4680115882195</v>
          </cell>
          <cell r="F1115" t="str">
            <v>Сосиски "Сочинки Молочные" Фикс.вес 0,4 п/а мгс ТМ "Стародворье"</v>
          </cell>
          <cell r="H1115">
            <v>40</v>
          </cell>
        </row>
        <row r="1116">
          <cell r="A1116" t="str">
            <v>Колбаса Сочинка зернистая с сочной грудинкой ТМ Стародворье.ВЕС ПОКОМ</v>
          </cell>
          <cell r="B1116" t="str">
            <v>SU002945</v>
          </cell>
          <cell r="C1116" t="str">
            <v>P003383</v>
          </cell>
          <cell r="D1116">
            <v>4301031220</v>
          </cell>
          <cell r="E1116">
            <v>4680115882669</v>
          </cell>
          <cell r="F1116" t="str">
            <v>П/к колбасы "Сочинка зернистая с сочной грудинкой" Весовой фиброуз ТМ "Стародворье"</v>
          </cell>
          <cell r="H1116">
            <v>40</v>
          </cell>
        </row>
        <row r="1117">
          <cell r="A1117" t="str">
            <v>Сочинка зернистая с сочной грудинкой в/к 0,9кг (Бордо), кг</v>
          </cell>
          <cell r="B1117" t="str">
            <v>SU002945</v>
          </cell>
          <cell r="C1117" t="str">
            <v>P003383</v>
          </cell>
          <cell r="D1117">
            <v>4301031220</v>
          </cell>
          <cell r="E1117">
            <v>4680115882669</v>
          </cell>
          <cell r="F1117" t="str">
            <v>П/к колбасы "Сочинка зернистая с сочной грудинкой" Весовой фиброуз ТМ "Стародворье"</v>
          </cell>
          <cell r="H1117">
            <v>40</v>
          </cell>
        </row>
        <row r="1118">
          <cell r="A1118" t="str">
            <v>Сочинка зернистая с сочной грудинкой в/к 0,9кг (Бордо), Кг</v>
          </cell>
          <cell r="B1118" t="str">
            <v>SU002945</v>
          </cell>
          <cell r="C1118" t="str">
            <v>P003383</v>
          </cell>
          <cell r="D1118">
            <v>4301031220</v>
          </cell>
          <cell r="E1118">
            <v>4680115882669</v>
          </cell>
          <cell r="F1118" t="str">
            <v>П/к колбасы "Сочинка зернистая с сочной грудинкой" Весовой фиброуз ТМ "Стародворье"</v>
          </cell>
          <cell r="H1118">
            <v>40</v>
          </cell>
        </row>
        <row r="1119">
          <cell r="A1119" t="str">
            <v>П/к колбасы «Сочинка зернистая с сочной грудинкой» Весовой фиброуз ТМ «Стародворье»</v>
          </cell>
          <cell r="B1119" t="str">
            <v>SU002945</v>
          </cell>
          <cell r="C1119" t="str">
            <v>P003383</v>
          </cell>
          <cell r="D1119">
            <v>4301031220</v>
          </cell>
          <cell r="E1119">
            <v>4680115882669</v>
          </cell>
          <cell r="F1119" t="str">
            <v>П/к колбасы "Сочинка зернистая с сочной грудинкой" Весовой фиброуз ТМ "Стародворье"</v>
          </cell>
          <cell r="H1119">
            <v>40</v>
          </cell>
        </row>
        <row r="1120">
          <cell r="A1120" t="str">
            <v>Колбаса Сочинка Зернистая  в/к ТМ Стародворье в оболочке фиброуз в ва ПОКОМ, кг</v>
          </cell>
          <cell r="B1120" t="str">
            <v>SU002945</v>
          </cell>
          <cell r="C1120" t="str">
            <v>P003383</v>
          </cell>
          <cell r="D1120">
            <v>4301031220</v>
          </cell>
          <cell r="E1120">
            <v>4680115882669</v>
          </cell>
          <cell r="F1120" t="str">
            <v>П/к колбасы "Сочинка зернистая с сочной грудинкой" Весовой фиброуз ТМ "Стародворье"</v>
          </cell>
          <cell r="H1120">
            <v>40</v>
          </cell>
        </row>
        <row r="1121">
          <cell r="A1121" t="str">
            <v>346  Колбаса Сочинка зернистая с сочной грудинкой ТМ Стародворье.ВЕС ПОКОМ, кг</v>
          </cell>
          <cell r="B1121" t="str">
            <v>SU002945</v>
          </cell>
          <cell r="C1121" t="str">
            <v>P003383</v>
          </cell>
          <cell r="D1121">
            <v>4301031220</v>
          </cell>
          <cell r="E1121">
            <v>4680115882669</v>
          </cell>
          <cell r="F1121" t="str">
            <v>П/к колбасы "Сочинка зернистая с сочной грудинкой" Весовой фиброуз ТМ "Стародворье"</v>
          </cell>
          <cell r="H1121">
            <v>40</v>
          </cell>
        </row>
        <row r="1122">
          <cell r="A1122" t="str">
            <v>346  Колбаса Сочинка зернистая с сочной грудинкой ТМ Стародворье.ВЕС ПОКОМ</v>
          </cell>
          <cell r="B1122" t="str">
            <v>SU002945</v>
          </cell>
          <cell r="C1122" t="str">
            <v>P003383</v>
          </cell>
          <cell r="D1122">
            <v>4301031220</v>
          </cell>
          <cell r="E1122">
            <v>4680115882669</v>
          </cell>
          <cell r="F1122" t="str">
            <v>П/к колбасы "Сочинка зернистая с сочной грудинкой" Весовой фиброуз ТМ "Стародворье"</v>
          </cell>
          <cell r="H1122">
            <v>40</v>
          </cell>
        </row>
        <row r="1123">
          <cell r="A1123" t="str">
            <v>Колбаса Сочинка рубленая с сочным окороком ТМ Стародворье ВЕС ПОКОМ</v>
          </cell>
          <cell r="B1123" t="str">
            <v>SU002947</v>
          </cell>
          <cell r="C1123" t="str">
            <v>P003384</v>
          </cell>
          <cell r="D1123">
            <v>4301031221</v>
          </cell>
          <cell r="E1123">
            <v>4680115882676</v>
          </cell>
          <cell r="F1123" t="str">
            <v>П/к колбасы "Сочинка рубленая с сочным окороком" Весовой фиброуз ТМ "Стародворье"</v>
          </cell>
          <cell r="H1123">
            <v>40</v>
          </cell>
        </row>
        <row r="1124">
          <cell r="A1124" t="str">
            <v>Сочинка рубленая с сочным окороком в/к 0,9кг (Бордо), кг</v>
          </cell>
          <cell r="B1124" t="str">
            <v>SU002947</v>
          </cell>
          <cell r="C1124" t="str">
            <v>P003384</v>
          </cell>
          <cell r="D1124">
            <v>4301031221</v>
          </cell>
          <cell r="E1124">
            <v>4680115882676</v>
          </cell>
          <cell r="F1124" t="str">
            <v>П/к колбасы "Сочинка рубленая с сочным окороком" Весовой фиброуз ТМ "Стародворье"</v>
          </cell>
          <cell r="H1124">
            <v>40</v>
          </cell>
        </row>
        <row r="1125">
          <cell r="A1125" t="str">
            <v>Сочинка рубленая с сочным окороком в/к 0,9кг (Бордо), Кг</v>
          </cell>
          <cell r="B1125" t="str">
            <v>SU002947</v>
          </cell>
          <cell r="C1125" t="str">
            <v>P003384</v>
          </cell>
          <cell r="D1125">
            <v>4301031221</v>
          </cell>
          <cell r="E1125">
            <v>4680115882676</v>
          </cell>
          <cell r="F1125" t="str">
            <v>П/к колбасы "Сочинка рубленая с сочным окороком" Весовой фиброуз ТМ "Стародворье"</v>
          </cell>
          <cell r="H1125">
            <v>40</v>
          </cell>
        </row>
        <row r="1126">
          <cell r="A1126" t="str">
            <v>Колбаса Сочинка рубленая  в/к ТМ Стародворье в оболочке фиброуз в ва ПОКОМ, кг</v>
          </cell>
          <cell r="B1126" t="str">
            <v>SU002947</v>
          </cell>
          <cell r="C1126" t="str">
            <v>P003384</v>
          </cell>
          <cell r="D1126">
            <v>4301031221</v>
          </cell>
          <cell r="E1126">
            <v>4680115882676</v>
          </cell>
          <cell r="F1126" t="str">
            <v>П/к колбасы "Сочинка рубленая с сочным окороком" Весовой фиброуз ТМ "Стародворье"</v>
          </cell>
          <cell r="H1126">
            <v>40</v>
          </cell>
        </row>
        <row r="1127">
          <cell r="A1127" t="str">
            <v>П/к колбасы «Сочинка рубленая с сочным окороком» Весовой фиброуз ТМ «Стародворье»</v>
          </cell>
          <cell r="B1127" t="str">
            <v>SU002947</v>
          </cell>
          <cell r="C1127" t="str">
            <v>P003384</v>
          </cell>
          <cell r="D1127">
            <v>4301031221</v>
          </cell>
          <cell r="E1127">
            <v>4680115882676</v>
          </cell>
          <cell r="F1127" t="str">
            <v>П/к колбасы "Сочинка рубленая с сочным окороком" Весовой фиброуз ТМ "Стародворье"</v>
          </cell>
          <cell r="H1127">
            <v>40</v>
          </cell>
        </row>
        <row r="1128">
          <cell r="A1128" t="str">
            <v>417 П/к колбасы «Сочинка рубленая с сочным окороком» Весовой фиброуз ТМ «Стародворье»  Поком</v>
          </cell>
          <cell r="B1128" t="str">
            <v>SU002947</v>
          </cell>
          <cell r="C1128" t="str">
            <v>P003384</v>
          </cell>
          <cell r="D1128">
            <v>4301031221</v>
          </cell>
          <cell r="E1128">
            <v>4680115882676</v>
          </cell>
          <cell r="F1128" t="str">
            <v>П/к колбасы "Сочинка рубленая с сочным окороком" Весовой фиброуз ТМ "Стародворье"</v>
          </cell>
          <cell r="H1128">
            <v>40</v>
          </cell>
        </row>
        <row r="1129">
          <cell r="A1129" t="str">
            <v>347  Колбаса Сочинка рубленая с сочным окороком ТМ Стародворье ВЕС ПОКОМ, кг</v>
          </cell>
          <cell r="B1129" t="str">
            <v>SU002947</v>
          </cell>
          <cell r="C1129" t="str">
            <v>P003384</v>
          </cell>
          <cell r="D1129">
            <v>4301031221</v>
          </cell>
          <cell r="E1129">
            <v>4680115882676</v>
          </cell>
          <cell r="F1129" t="str">
            <v>П/к колбасы "Сочинка рубленая с сочным окороком" Весовой фиброуз ТМ "Стародворье"</v>
          </cell>
          <cell r="H1129">
            <v>40</v>
          </cell>
        </row>
        <row r="1130">
          <cell r="A1130" t="str">
            <v>347  Колбаса Сочинка рубленая с сочным окороком ТМ Стародворье ВЕС ПОКОМ</v>
          </cell>
          <cell r="B1130" t="str">
            <v>SU002947</v>
          </cell>
          <cell r="C1130" t="str">
            <v>P003384</v>
          </cell>
          <cell r="D1130">
            <v>4301031221</v>
          </cell>
          <cell r="E1130">
            <v>4680115882676</v>
          </cell>
          <cell r="F1130" t="str">
            <v>П/к колбасы "Сочинка рубленая с сочным окороком" Весовой фиброуз ТМ "Стародворье"</v>
          </cell>
          <cell r="H1130">
            <v>40</v>
          </cell>
        </row>
        <row r="1131">
          <cell r="A1131" t="str">
            <v>Колбаса Сочинка по-европейски с сочной грудинкой ТМ Стародворье, ВЕС ПОКОМ</v>
          </cell>
          <cell r="B1131" t="str">
            <v>SU002941</v>
          </cell>
          <cell r="C1131" t="str">
            <v>P003387</v>
          </cell>
          <cell r="D1131">
            <v>4301031224</v>
          </cell>
          <cell r="E1131">
            <v>4680115882683</v>
          </cell>
          <cell r="F1131" t="str">
            <v>В/к колбасы "Сочинка по-европейски с сочной грудинкой" Весовой фиброуз ТМ "Стародворье"</v>
          </cell>
          <cell r="H1131">
            <v>40</v>
          </cell>
        </row>
        <row r="1132">
          <cell r="A1132" t="str">
            <v>Колбаса Сочинка по-европейски с сочной грудинкой ТМ Стародворье в оболочке фиброуз в ва ПОКОМ, кг</v>
          </cell>
          <cell r="B1132" t="str">
            <v>SU002941</v>
          </cell>
          <cell r="C1132" t="str">
            <v>P003387</v>
          </cell>
          <cell r="D1132">
            <v>4301031224</v>
          </cell>
          <cell r="E1132">
            <v>4680115882683</v>
          </cell>
          <cell r="F1132" t="str">
            <v>В/к колбасы "Сочинка по-европейски с сочной грудинкой" Весовой фиброуз ТМ "Стародворье"</v>
          </cell>
          <cell r="H1132">
            <v>40</v>
          </cell>
        </row>
        <row r="1133">
          <cell r="A1133" t="str">
            <v>Сочинка по-европейски с сочной грудинкой в/к 0,9кг (Бордо), кг</v>
          </cell>
          <cell r="B1133" t="str">
            <v>SU002941</v>
          </cell>
          <cell r="C1133" t="str">
            <v>P003387</v>
          </cell>
          <cell r="D1133">
            <v>4301031224</v>
          </cell>
          <cell r="E1133">
            <v>4680115882683</v>
          </cell>
          <cell r="F1133" t="str">
            <v>В/к колбасы "Сочинка по-европейски с сочной грудинкой" Весовой фиброуз ТМ "Стародворье"</v>
          </cell>
          <cell r="H1133">
            <v>40</v>
          </cell>
        </row>
        <row r="1134">
          <cell r="A1134" t="str">
            <v>Сочинка по-европейски с сочной грудинкой в/к 0,9кг (Бордо), Кг</v>
          </cell>
          <cell r="B1134" t="str">
            <v>SU002941</v>
          </cell>
          <cell r="C1134" t="str">
            <v>P003387</v>
          </cell>
          <cell r="D1134">
            <v>4301031224</v>
          </cell>
          <cell r="E1134">
            <v>4680115882683</v>
          </cell>
          <cell r="F1134" t="str">
            <v>В/к колбасы "Сочинка по-европейски с сочной грудинкой" Весовой фиброуз ТМ "Стародворье"</v>
          </cell>
          <cell r="H1134">
            <v>40</v>
          </cell>
        </row>
        <row r="1135">
          <cell r="A1135" t="str">
            <v>Сочинка по-европейски с соч. груд.</v>
          </cell>
          <cell r="B1135" t="str">
            <v>SU002941</v>
          </cell>
          <cell r="C1135" t="str">
            <v>P003387</v>
          </cell>
          <cell r="D1135">
            <v>4301031224</v>
          </cell>
          <cell r="E1135">
            <v>4680115882683</v>
          </cell>
          <cell r="F1135" t="str">
            <v>В/к колбасы "Сочинка по-европейски с сочной грудинкой" Весовой фиброуз ТМ "Стародворье"</v>
          </cell>
          <cell r="H1135">
            <v>40</v>
          </cell>
        </row>
        <row r="1136">
          <cell r="A1136" t="str">
            <v>В/к колбасы «Сочинка по-европейски с сочной грудинкой» Весовой фиброуз ТМ «Стародворье»</v>
          </cell>
          <cell r="B1136" t="str">
            <v>SU002941</v>
          </cell>
          <cell r="C1136" t="str">
            <v>P003387</v>
          </cell>
          <cell r="D1136">
            <v>4301031224</v>
          </cell>
          <cell r="E1136">
            <v>4680115882683</v>
          </cell>
          <cell r="F1136" t="str">
            <v>В/к колбасы "Сочинка по-европейски с сочной грудинкой" Весовой фиброуз ТМ "Стародворье"</v>
          </cell>
          <cell r="H1136">
            <v>40</v>
          </cell>
        </row>
        <row r="1137">
          <cell r="A1137" t="str">
            <v>383 Колбаса Сочинка по-европейски с сочной грудиной ТМ Стародворье в оболочке фиброуз в ва  Поком</v>
          </cell>
          <cell r="B1137" t="str">
            <v>SU002941</v>
          </cell>
          <cell r="C1137" t="str">
            <v>P003387</v>
          </cell>
          <cell r="D1137">
            <v>4301031224</v>
          </cell>
          <cell r="E1137">
            <v>4680115882683</v>
          </cell>
          <cell r="F1137" t="str">
            <v>В/к колбасы "Сочинка по-европейски с сочной грудинкой" Весовой фиброуз ТМ "Стародворье"</v>
          </cell>
          <cell r="H1137">
            <v>40</v>
          </cell>
        </row>
        <row r="1138">
          <cell r="A1138" t="str">
            <v>344  Колбаса Сочинка по-европейски с сочной грудинкой ТМ Стародворье, ВЕС ПОКОМ, кг</v>
          </cell>
          <cell r="B1138" t="str">
            <v>SU002941</v>
          </cell>
          <cell r="C1138" t="str">
            <v>P003387</v>
          </cell>
          <cell r="D1138">
            <v>4301031224</v>
          </cell>
          <cell r="E1138">
            <v>4680115882683</v>
          </cell>
          <cell r="F1138" t="str">
            <v>В/к колбасы "Сочинка по-европейски с сочной грудинкой" Весовой фиброуз ТМ "Стародворье"</v>
          </cell>
          <cell r="H1138">
            <v>40</v>
          </cell>
        </row>
        <row r="1139">
          <cell r="A1139" t="str">
            <v>344  Колбаса Сочинка по-европейски с сочной грудинкой ТМ Стародворье, ВЕС ПОКОМ</v>
          </cell>
          <cell r="B1139" t="str">
            <v>SU002941</v>
          </cell>
          <cell r="C1139" t="str">
            <v>P003387</v>
          </cell>
          <cell r="D1139">
            <v>4301031224</v>
          </cell>
          <cell r="E1139">
            <v>4680115882683</v>
          </cell>
          <cell r="F1139" t="str">
            <v>В/к колбасы "Сочинка по-европейски с сочной грудинкой" Весовой фиброуз ТМ "Стародворье"</v>
          </cell>
          <cell r="H1139">
            <v>40</v>
          </cell>
        </row>
        <row r="1140">
          <cell r="A1140" t="str">
            <v>Колбаса Сочинка по-фински с сочным окроком ТМ Стародворье ВЕС ПОКОМ</v>
          </cell>
          <cell r="B1140" t="str">
            <v>SU002943</v>
          </cell>
          <cell r="C1140" t="str">
            <v>P003401</v>
          </cell>
          <cell r="D1140">
            <v>4301031230</v>
          </cell>
          <cell r="E1140">
            <v>4680115882690</v>
          </cell>
          <cell r="F1140" t="str">
            <v>В/к колбасы "Сочинка по-фински с сочным окороком" Весовой фиброуз ТМ "Стародворье"</v>
          </cell>
          <cell r="H1140">
            <v>40</v>
          </cell>
        </row>
        <row r="1141">
          <cell r="A1141" t="str">
            <v>Колбаса Сочинка по-фински с сочным окороком ТМ Стародворье в оболочке фиброуз в ва ПОКОМ, кг</v>
          </cell>
          <cell r="B1141" t="str">
            <v>SU002943</v>
          </cell>
          <cell r="C1141" t="str">
            <v>P003401</v>
          </cell>
          <cell r="D1141">
            <v>4301031230</v>
          </cell>
          <cell r="E1141">
            <v>4680115882690</v>
          </cell>
          <cell r="F1141" t="str">
            <v>В/к колбасы "Сочинка по-фински с сочным окороком" Весовой фиброуз ТМ "Стародворье"</v>
          </cell>
          <cell r="H1141">
            <v>40</v>
          </cell>
        </row>
        <row r="1142">
          <cell r="A1142" t="str">
            <v>Сочинка по-фински с сочным окороком в/к 0,9кг (Бордо), кг</v>
          </cell>
          <cell r="B1142" t="str">
            <v>SU002943</v>
          </cell>
          <cell r="C1142" t="str">
            <v>P003401</v>
          </cell>
          <cell r="D1142">
            <v>4301031230</v>
          </cell>
          <cell r="E1142">
            <v>4680115882690</v>
          </cell>
          <cell r="F1142" t="str">
            <v>В/к колбасы "Сочинка по-фински с сочным окороком" Весовой фиброуз ТМ "Стародворье"</v>
          </cell>
          <cell r="H1142">
            <v>40</v>
          </cell>
        </row>
        <row r="1143">
          <cell r="A1143" t="str">
            <v>Сочинка по-фински с сочным окороком в/к 0,9кг (Бордо), Кг</v>
          </cell>
          <cell r="B1143" t="str">
            <v>SU002943</v>
          </cell>
          <cell r="C1143" t="str">
            <v>P003401</v>
          </cell>
          <cell r="D1143">
            <v>4301031230</v>
          </cell>
          <cell r="E1143">
            <v>4680115882690</v>
          </cell>
          <cell r="F1143" t="str">
            <v>В/к колбасы "Сочинка по-фински с сочным окороком" Весовой фиброуз ТМ "Стародворье"</v>
          </cell>
          <cell r="H1143">
            <v>40</v>
          </cell>
        </row>
        <row r="1144">
          <cell r="A1144" t="str">
            <v>Сочинка по-фински с сочным окороком</v>
          </cell>
          <cell r="B1144" t="str">
            <v>SU002943</v>
          </cell>
          <cell r="C1144" t="str">
            <v>P003401</v>
          </cell>
          <cell r="D1144">
            <v>4301031230</v>
          </cell>
          <cell r="E1144">
            <v>4680115882690</v>
          </cell>
          <cell r="F1144" t="str">
            <v>В/к колбасы "Сочинка по-фински с сочным окороком" Весовой фиброуз ТМ "Стародворье"</v>
          </cell>
          <cell r="H1144">
            <v>40</v>
          </cell>
        </row>
        <row r="1145">
          <cell r="A1145" t="str">
            <v>В/к колбасы «Сочинка по-фински с сочным окороком» Весовой фиброуз ТМ «Стародворье»</v>
          </cell>
          <cell r="B1145" t="str">
            <v>SU002943</v>
          </cell>
          <cell r="C1145" t="str">
            <v>P003401</v>
          </cell>
          <cell r="D1145">
            <v>4301031230</v>
          </cell>
          <cell r="E1145">
            <v>4680115882690</v>
          </cell>
          <cell r="F1145" t="str">
            <v>В/к колбасы "Сочинка по-фински с сочным окороком" Весовой фиброуз ТМ "Стародворье"</v>
          </cell>
          <cell r="H1145">
            <v>40</v>
          </cell>
        </row>
        <row r="1146">
          <cell r="A1146" t="str">
            <v>384  Колбаса Сочинка по-фински с сочным окороком ТМ Стародворье в оболочке фиброуз в ва  Поком</v>
          </cell>
          <cell r="B1146" t="str">
            <v>SU002943</v>
          </cell>
          <cell r="C1146" t="str">
            <v>P003401</v>
          </cell>
          <cell r="D1146">
            <v>4301031230</v>
          </cell>
          <cell r="E1146">
            <v>4680115882690</v>
          </cell>
          <cell r="F1146" t="str">
            <v>В/к колбасы "Сочинка по-фински с сочным окороком" Весовой фиброуз ТМ "Стародворье"</v>
          </cell>
          <cell r="H1146">
            <v>40</v>
          </cell>
        </row>
        <row r="1147">
          <cell r="A1147" t="str">
            <v>345  Колбаса Сочинка по-фински с сочным окроком ТМ Стародворье ВЕС ПОКОМ, кг</v>
          </cell>
          <cell r="B1147" t="str">
            <v>SU002943</v>
          </cell>
          <cell r="C1147" t="str">
            <v>P003401</v>
          </cell>
          <cell r="D1147">
            <v>4301031230</v>
          </cell>
          <cell r="E1147">
            <v>4680115882690</v>
          </cell>
          <cell r="F1147" t="str">
            <v>В/к колбасы "Сочинка по-фински с сочным окороком" Весовой фиброуз ТМ "Стародворье"</v>
          </cell>
          <cell r="H1147">
            <v>40</v>
          </cell>
        </row>
        <row r="1148">
          <cell r="A1148" t="str">
            <v>345  Колбаса Сочинка по-фински с сочным окроком ТМ Стародворье ВЕС ПОКОМ</v>
          </cell>
          <cell r="B1148" t="str">
            <v>SU002943</v>
          </cell>
          <cell r="C1148" t="str">
            <v>P003401</v>
          </cell>
          <cell r="D1148">
            <v>4301031230</v>
          </cell>
          <cell r="E1148">
            <v>4680115882690</v>
          </cell>
          <cell r="F1148" t="str">
            <v>В/к колбасы "Сочинка по-фински с сочным окороком" Весовой фиброуз ТМ "Стародворье"</v>
          </cell>
          <cell r="H1148">
            <v>40</v>
          </cell>
        </row>
        <row r="1149">
          <cell r="A1149" t="str">
            <v>Колбаса Салями запеч Дугушка, оболочка вектор, ВЕС, ТМ Стародворье  ПОКОМ</v>
          </cell>
          <cell r="B1149" t="str">
            <v>SU002158</v>
          </cell>
          <cell r="C1149" t="str">
            <v>P003632</v>
          </cell>
          <cell r="D1149">
            <v>4301031248</v>
          </cell>
          <cell r="E1149">
            <v>4680115883093</v>
          </cell>
          <cell r="F1149" t="str">
            <v>В/к колбасы "Салями Запеченая" Весовые ТМ "Дугушка"</v>
          </cell>
          <cell r="H1149">
            <v>60</v>
          </cell>
        </row>
        <row r="1150">
          <cell r="A1150" t="str">
            <v>ДУГУШКА Салями запечеченая ТМ Стародворье</v>
          </cell>
          <cell r="B1150" t="str">
            <v>SU002158</v>
          </cell>
          <cell r="C1150" t="str">
            <v>P003632</v>
          </cell>
          <cell r="D1150">
            <v>4301031248</v>
          </cell>
          <cell r="E1150">
            <v>4680115883093</v>
          </cell>
          <cell r="F1150" t="str">
            <v>В/к колбасы "Салями Запеченая" Весовые ТМ "Дугушка"</v>
          </cell>
          <cell r="H1150">
            <v>60</v>
          </cell>
        </row>
        <row r="1151">
          <cell r="A1151" t="str">
            <v>ДУГУШКА Салями запечеченая ТМ Старадворье</v>
          </cell>
          <cell r="B1151" t="str">
            <v>SU002158</v>
          </cell>
          <cell r="C1151" t="str">
            <v>P003632</v>
          </cell>
          <cell r="D1151">
            <v>4301031248</v>
          </cell>
          <cell r="E1151">
            <v>4680115883093</v>
          </cell>
          <cell r="F1151" t="str">
            <v>В/к колбасы "Салями Запеченая" Весовые ТМ "Дугушка"</v>
          </cell>
          <cell r="H1151">
            <v>60</v>
          </cell>
        </row>
        <row r="1152">
          <cell r="A1152" t="str">
            <v>239  Колбаса Салями запеч Дугушка, оболочка вектор, ВЕС, ТМ Стародворье  ПОКОМ, кг</v>
          </cell>
          <cell r="B1152" t="str">
            <v>SU002158</v>
          </cell>
          <cell r="C1152" t="str">
            <v>P003632</v>
          </cell>
          <cell r="D1152">
            <v>4301031248</v>
          </cell>
          <cell r="E1152">
            <v>4680115883093</v>
          </cell>
          <cell r="F1152" t="str">
            <v>В/к колбасы "Салями Запеченая" Весовые ТМ "Дугушка"</v>
          </cell>
          <cell r="H1152">
            <v>60</v>
          </cell>
        </row>
        <row r="1153">
          <cell r="A115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153" t="str">
            <v>SU002158</v>
          </cell>
          <cell r="C1153" t="str">
            <v>P003632</v>
          </cell>
          <cell r="D1153">
            <v>4301031248</v>
          </cell>
          <cell r="E1153">
            <v>4680115883093</v>
          </cell>
          <cell r="F1153" t="str">
            <v>В/к колбасы "Салями Запеченая" Весовые ТМ "Дугушка"</v>
          </cell>
          <cell r="H1153">
            <v>60</v>
          </cell>
        </row>
        <row r="1154">
          <cell r="A1154" t="str">
            <v>В/к колбасы Салями Запеченая Дугушка Весовые Вектор Дугушка</v>
          </cell>
          <cell r="B1154" t="str">
            <v>SU002158</v>
          </cell>
          <cell r="C1154" t="str">
            <v>P003632</v>
          </cell>
          <cell r="D1154">
            <v>4301031248</v>
          </cell>
          <cell r="E1154">
            <v>4680115883093</v>
          </cell>
          <cell r="F1154" t="str">
            <v>В/к колбасы "Салями Запеченая" Весовые ТМ "Дугушка"</v>
          </cell>
          <cell r="H1154">
            <v>60</v>
          </cell>
        </row>
        <row r="1155">
          <cell r="A1155" t="str">
            <v>Салями ЗАПЕЧЕННАЯ в/к в/у (Дугушка) , кг</v>
          </cell>
          <cell r="B1155" t="str">
            <v>SU002158</v>
          </cell>
          <cell r="C1155" t="str">
            <v>P003632</v>
          </cell>
          <cell r="D1155">
            <v>4301031248</v>
          </cell>
          <cell r="E1155">
            <v>4680115883093</v>
          </cell>
          <cell r="F1155" t="str">
            <v>В/к колбасы "Салями Запеченая" Весовые ТМ "Дугушка"</v>
          </cell>
          <cell r="H1155">
            <v>60</v>
          </cell>
        </row>
        <row r="1156">
          <cell r="A1156" t="str">
            <v>Салями ЗАПЕЧЕННАЯ в/к в/у (Дугушка) , Кг</v>
          </cell>
          <cell r="B1156" t="str">
            <v>SU002158</v>
          </cell>
          <cell r="C1156" t="str">
            <v>P003632</v>
          </cell>
          <cell r="D1156">
            <v>4301031248</v>
          </cell>
          <cell r="E1156">
            <v>4680115883093</v>
          </cell>
          <cell r="F1156" t="str">
            <v>В/к колбасы "Салями Запеченая" Весовые ТМ "Дугушка"</v>
          </cell>
          <cell r="H1156">
            <v>60</v>
          </cell>
        </row>
        <row r="1157">
          <cell r="A1157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157" t="str">
            <v>SU002158</v>
          </cell>
          <cell r="C1157" t="str">
            <v>P003632</v>
          </cell>
          <cell r="D1157">
            <v>4301031248</v>
          </cell>
          <cell r="E1157">
            <v>4680115883093</v>
          </cell>
          <cell r="F1157" t="str">
            <v>В/к колбасы "Салями Запеченая" Весовые ТМ "Дугушка"</v>
          </cell>
          <cell r="H1157">
            <v>60</v>
          </cell>
        </row>
        <row r="1158">
          <cell r="A1158" t="str">
            <v>Салями Запеченая Дугушка в/к Стародворские колбасы</v>
          </cell>
          <cell r="B1158" t="str">
            <v>SU002158</v>
          </cell>
          <cell r="C1158" t="str">
            <v>P003632</v>
          </cell>
          <cell r="D1158">
            <v>4301031248</v>
          </cell>
          <cell r="E1158">
            <v>4680115883093</v>
          </cell>
          <cell r="F1158" t="str">
            <v>В/к колбасы "Салями Запеченая" Весовые ТМ "Дугушка"</v>
          </cell>
          <cell r="H1158">
            <v>60</v>
          </cell>
        </row>
        <row r="1159">
          <cell r="A1159" t="str">
            <v>Салями Дугушка  в/к вес (Стародворье) 55 суток, кг</v>
          </cell>
          <cell r="B1159" t="str">
            <v>SU002158</v>
          </cell>
          <cell r="C1159" t="str">
            <v>P003632</v>
          </cell>
          <cell r="D1159">
            <v>4301031248</v>
          </cell>
          <cell r="E1159">
            <v>4680115883093</v>
          </cell>
          <cell r="F1159" t="str">
            <v>В/к колбасы "Салями Запеченая" Весовые ТМ "Дугушка"</v>
          </cell>
          <cell r="H1159">
            <v>60</v>
          </cell>
        </row>
        <row r="1160">
          <cell r="A1160" t="str">
            <v>239  Колбаса Салями запеч Дугушка, оболочка вектор, ВЕС, ТМ Стародворье  ПОКОМ</v>
          </cell>
          <cell r="B1160" t="str">
            <v>SU002158</v>
          </cell>
          <cell r="C1160" t="str">
            <v>P003632</v>
          </cell>
          <cell r="D1160">
            <v>4301031248</v>
          </cell>
          <cell r="E1160">
            <v>4680115883093</v>
          </cell>
          <cell r="F1160" t="str">
            <v>В/к колбасы "Салями Запеченая" Весовые ТМ "Дугушка"</v>
          </cell>
          <cell r="H1160">
            <v>60</v>
          </cell>
        </row>
        <row r="1161">
          <cell r="A1161" t="str">
            <v>242  Колбаса Сервелат ЗАПЕЧ.Дугушка ТМ Стародворье, вектор, в/к     ПОКОМ, кг</v>
          </cell>
          <cell r="B1161" t="str">
            <v>SU002151</v>
          </cell>
          <cell r="C1161" t="str">
            <v>P003634</v>
          </cell>
          <cell r="D1161">
            <v>4301031250</v>
          </cell>
          <cell r="E1161">
            <v>4680115883109</v>
          </cell>
          <cell r="F1161" t="str">
            <v>В/к колбасы "Сервелат Запеченный" Весовые Вектор ТМ "Дугушка"</v>
          </cell>
          <cell r="H1161">
            <v>60</v>
          </cell>
        </row>
        <row r="1162">
          <cell r="A1162" t="str">
            <v>Колбаса Сервелат ЗАПЕЧ.Дугушка ТМ Стародворье, вектор, в/к     ПОКОМ</v>
          </cell>
          <cell r="B1162" t="str">
            <v>SU002151</v>
          </cell>
          <cell r="C1162" t="str">
            <v>P003634</v>
          </cell>
          <cell r="D1162">
            <v>4301031250</v>
          </cell>
          <cell r="E1162">
            <v>4680115883109</v>
          </cell>
          <cell r="F1162" t="str">
            <v>В/к колбасы "Сервелат Запеченный" Весовые Вектор ТМ "Дугушка"</v>
          </cell>
          <cell r="H1162">
            <v>60</v>
          </cell>
        </row>
        <row r="1163">
          <cell r="A1163" t="str">
            <v>Сервелат ЗАПЕЧЕННЫЙ в/к в/у (Дугушка) , Кг</v>
          </cell>
          <cell r="B1163" t="str">
            <v>SU002151</v>
          </cell>
          <cell r="C1163" t="str">
            <v>P003634</v>
          </cell>
          <cell r="D1163">
            <v>4301031250</v>
          </cell>
          <cell r="E1163">
            <v>4680115883109</v>
          </cell>
          <cell r="F1163" t="str">
            <v>В/к колбасы "Сервелат Запеченный" Весовые Вектор ТМ "Дугушка"</v>
          </cell>
          <cell r="H1163">
            <v>60</v>
          </cell>
        </row>
        <row r="1164">
          <cell r="A1164" t="str">
            <v>Сервелат Дугушка Запеченый  в/к вес (Стародворье) 55 суток, кг</v>
          </cell>
          <cell r="B1164" t="str">
            <v>SU002151</v>
          </cell>
          <cell r="C1164" t="str">
            <v>P003634</v>
          </cell>
          <cell r="D1164">
            <v>4301031250</v>
          </cell>
          <cell r="E1164">
            <v>4680115883109</v>
          </cell>
          <cell r="F1164" t="str">
            <v>В/к колбасы "Сервелат Запеченный" Весовые Вектор ТМ "Дугушка"</v>
          </cell>
          <cell r="H1164">
            <v>60</v>
          </cell>
        </row>
        <row r="1165">
          <cell r="A1165" t="str">
            <v>ДУГУШКА Сервелат в/к Стародворские колбасы</v>
          </cell>
          <cell r="B1165" t="str">
            <v>SU002151</v>
          </cell>
          <cell r="C1165" t="str">
            <v>P003634</v>
          </cell>
          <cell r="D1165">
            <v>4301031250</v>
          </cell>
          <cell r="E1165">
            <v>4680115883109</v>
          </cell>
          <cell r="F1165" t="str">
            <v>В/к колбасы "Сервелат Запеченный" Весовые Вектор ТМ "Дугушка"</v>
          </cell>
          <cell r="H1165">
            <v>60</v>
          </cell>
        </row>
        <row r="1166">
          <cell r="A1166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166" t="str">
            <v>SU002151</v>
          </cell>
          <cell r="C1166" t="str">
            <v>P003634</v>
          </cell>
          <cell r="D1166">
            <v>4301031250</v>
          </cell>
          <cell r="E1166">
            <v>4680115883109</v>
          </cell>
          <cell r="F1166" t="str">
            <v>В/к колбасы "Сервелат Запеченный" Весовые Вектор ТМ "Дугушка"</v>
          </cell>
          <cell r="H1166">
            <v>60</v>
          </cell>
        </row>
        <row r="1167">
          <cell r="A1167" t="str">
            <v>Колбаса Сервелат ЗАПЕЧ.Дугушка ТМ Стародворье, вектор, в/к     ПОКОМ, кг</v>
          </cell>
          <cell r="B1167" t="str">
            <v>SU002151</v>
          </cell>
          <cell r="C1167" t="str">
            <v>P003634</v>
          </cell>
          <cell r="D1167">
            <v>4301031250</v>
          </cell>
          <cell r="E1167">
            <v>4680115883109</v>
          </cell>
          <cell r="F1167" t="str">
            <v>В/к колбасы "Сервелат Запеченный" Весовые Вектор ТМ "Дугушка"</v>
          </cell>
          <cell r="H1167">
            <v>60</v>
          </cell>
        </row>
        <row r="1168">
          <cell r="A1168" t="str">
            <v>В/к колбасы Сервелат Запеченный Дугушка Вес Вектор Дугушка</v>
          </cell>
          <cell r="B1168" t="str">
            <v>SU002151</v>
          </cell>
          <cell r="C1168" t="str">
            <v>P003634</v>
          </cell>
          <cell r="D1168">
            <v>4301031250</v>
          </cell>
          <cell r="E1168">
            <v>4680115883109</v>
          </cell>
          <cell r="F1168" t="str">
            <v>В/к колбасы "Сервелат Запеченный" Весовые Вектор ТМ "Дугушка"</v>
          </cell>
          <cell r="H1168">
            <v>60</v>
          </cell>
        </row>
        <row r="1169">
          <cell r="A1169" t="str">
            <v>242  Колбаса Сервелат ЗАПЕЧ.Дугушка ТМ Стародворье, вектор, в/к     ПОКОМ</v>
          </cell>
          <cell r="B1169" t="str">
            <v>SU002151</v>
          </cell>
          <cell r="C1169" t="str">
            <v>P003634</v>
          </cell>
          <cell r="D1169">
            <v>4301031250</v>
          </cell>
          <cell r="E1169">
            <v>4680115883109</v>
          </cell>
          <cell r="F1169" t="str">
            <v>В/к колбасы "Сервелат Запеченный" Весовые Вектор ТМ "Дугушка"</v>
          </cell>
          <cell r="H1169">
            <v>60</v>
          </cell>
        </row>
        <row r="1170">
          <cell r="A1170" t="str">
            <v>236  Колбаса Рубленая ЗАПЕЧ. Дугушка ТМ Стародворье, вектор, в/к    ПОКОМ, кг</v>
          </cell>
          <cell r="B1170" t="str">
            <v>SU002150</v>
          </cell>
          <cell r="C1170" t="str">
            <v>P003636</v>
          </cell>
          <cell r="D1170">
            <v>4301031252</v>
          </cell>
          <cell r="E1170">
            <v>4680115883116</v>
          </cell>
          <cell r="F1170" t="str">
            <v>В/к колбасы "Рубленая Запеченная" Весовые Вектор ТМ "Дугушка"</v>
          </cell>
          <cell r="H1170">
            <v>60</v>
          </cell>
        </row>
        <row r="1171">
          <cell r="A1171" t="str">
            <v>Колбаса Рубленая ЗАПЕЧ. Дугушка ТМ Стародворье, вектор, в/к    ПОКОМ</v>
          </cell>
          <cell r="B1171" t="str">
            <v>SU002150</v>
          </cell>
          <cell r="C1171" t="str">
            <v>P003636</v>
          </cell>
          <cell r="D1171">
            <v>4301031252</v>
          </cell>
          <cell r="E1171">
            <v>4680115883116</v>
          </cell>
          <cell r="F1171" t="str">
            <v>В/к колбасы "Рубленая Запеченная" Весовые Вектор ТМ "Дугушка"</v>
          </cell>
          <cell r="H1171">
            <v>60</v>
          </cell>
        </row>
        <row r="1172">
          <cell r="A1172" t="str">
            <v>В/к колбасы Рубленая Запеченная Дугушка Весовые Вектор Дугушка</v>
          </cell>
          <cell r="B1172" t="str">
            <v>SU002150</v>
          </cell>
          <cell r="C1172" t="str">
            <v>P003636</v>
          </cell>
          <cell r="D1172">
            <v>4301031252</v>
          </cell>
          <cell r="E1172">
            <v>4680115883116</v>
          </cell>
          <cell r="F1172" t="str">
            <v>В/к колбасы "Рубленая Запеченная" Весовые Вектор ТМ "Дугушка"</v>
          </cell>
          <cell r="H1172">
            <v>60</v>
          </cell>
        </row>
        <row r="1173">
          <cell r="A1173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173" t="str">
            <v>SU002150</v>
          </cell>
          <cell r="C1173" t="str">
            <v>P003636</v>
          </cell>
          <cell r="D1173">
            <v>4301031252</v>
          </cell>
          <cell r="E1173">
            <v>4680115883116</v>
          </cell>
          <cell r="F1173" t="str">
            <v>В/к колбасы "Рубленая Запеченная" Весовые Вектор ТМ "Дугушка"</v>
          </cell>
          <cell r="H1173">
            <v>60</v>
          </cell>
        </row>
        <row r="1174">
          <cell r="A1174" t="str">
            <v>ДУГУШКА Рубленая п/к Стародворские колбасы</v>
          </cell>
          <cell r="B1174" t="str">
            <v>SU002150</v>
          </cell>
          <cell r="C1174" t="str">
            <v>P003636</v>
          </cell>
          <cell r="D1174">
            <v>4301031252</v>
          </cell>
          <cell r="E1174">
            <v>4680115883116</v>
          </cell>
          <cell r="F1174" t="str">
            <v>В/к колбасы "Рубленая Запеченная" Весовые Вектор ТМ "Дугушка"</v>
          </cell>
          <cell r="H1174">
            <v>60</v>
          </cell>
        </row>
        <row r="1175">
          <cell r="A1175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175" t="str">
            <v>SU002150</v>
          </cell>
          <cell r="C1175" t="str">
            <v>P003636</v>
          </cell>
          <cell r="D1175">
            <v>4301031252</v>
          </cell>
          <cell r="E1175">
            <v>4680115883116</v>
          </cell>
          <cell r="F1175" t="str">
            <v>В/к колбасы "Рубленая Запеченная" Весовые Вектор ТМ "Дугушка"</v>
          </cell>
          <cell r="H1175">
            <v>60</v>
          </cell>
        </row>
        <row r="1176">
          <cell r="A1176" t="str">
            <v>Рубленая ЗАПЕЧЕННАЯ в/у (Дугушка) , кг</v>
          </cell>
          <cell r="B1176" t="str">
            <v>SU002150</v>
          </cell>
          <cell r="C1176" t="str">
            <v>P003636</v>
          </cell>
          <cell r="D1176">
            <v>4301031252</v>
          </cell>
          <cell r="E1176">
            <v>4680115883116</v>
          </cell>
          <cell r="F1176" t="str">
            <v>В/к колбасы "Рубленая Запеченная" Весовые Вектор ТМ "Дугушка"</v>
          </cell>
          <cell r="H1176">
            <v>60</v>
          </cell>
        </row>
        <row r="1177">
          <cell r="A1177" t="str">
            <v>Рубленая ЗАПЕЧЕННАЯ в/у (Дугушка) , Кг</v>
          </cell>
          <cell r="B1177" t="str">
            <v>SU002150</v>
          </cell>
          <cell r="C1177" t="str">
            <v>P003636</v>
          </cell>
          <cell r="D1177">
            <v>4301031252</v>
          </cell>
          <cell r="E1177">
            <v>4680115883116</v>
          </cell>
          <cell r="F1177" t="str">
            <v>В/к колбасы "Рубленая Запеченная" Весовые Вектор ТМ "Дугушка"</v>
          </cell>
          <cell r="H1177">
            <v>60</v>
          </cell>
        </row>
        <row r="1178">
          <cell r="A1178" t="str">
            <v>Рубл Дугушка   вес (Стародворье) 55 суток, кг</v>
          </cell>
          <cell r="B1178" t="str">
            <v>SU002150</v>
          </cell>
          <cell r="C1178" t="str">
            <v>P003636</v>
          </cell>
          <cell r="D1178">
            <v>4301031252</v>
          </cell>
          <cell r="E1178">
            <v>4680115883116</v>
          </cell>
          <cell r="F1178" t="str">
            <v>В/к колбасы "Рубленая Запеченная" Весовые Вектор ТМ "Дугушка"</v>
          </cell>
          <cell r="H1178">
            <v>60</v>
          </cell>
        </row>
        <row r="1179">
          <cell r="A1179" t="str">
            <v>236  Колбаса Рубленая ЗАПЕЧ. Дугушка ТМ Стародворье, вектор, в/к    ПОКОМ</v>
          </cell>
          <cell r="B1179" t="str">
            <v>SU002150</v>
          </cell>
          <cell r="C1179" t="str">
            <v>P003636</v>
          </cell>
          <cell r="D1179">
            <v>4301031252</v>
          </cell>
          <cell r="E1179">
            <v>4680115883116</v>
          </cell>
          <cell r="F1179" t="str">
            <v>В/к колбасы "Рубленая Запеченная" Весовые Вектор ТМ "Дугушка"</v>
          </cell>
          <cell r="H1179">
            <v>60</v>
          </cell>
        </row>
        <row r="1180">
          <cell r="A1180" t="str">
            <v>361 Колбаса Салями Филейбургская зернистая ТМ Баварушка в оболочке  в вак 0.28кг ПОКОМ</v>
          </cell>
          <cell r="B1180" t="str">
            <v>SU003083</v>
          </cell>
          <cell r="C1180" t="str">
            <v>P003646</v>
          </cell>
          <cell r="D1180">
            <v>4301031257</v>
          </cell>
          <cell r="E1180">
            <v>4680115883147</v>
          </cell>
          <cell r="F1180" t="str">
            <v>В/к колбасы "Салями Филейбургская зернистая" срез Фикс.вес 0,28 фиброуз ТМ "Баварушка"</v>
          </cell>
          <cell r="H1180">
            <v>45</v>
          </cell>
        </row>
        <row r="1181">
          <cell r="A1181" t="str">
            <v>В/к колбасы "Салями Филейбургская зернистая" срез Фикс.вес 0,28 фиброуз ТМ "Баварушка"</v>
          </cell>
          <cell r="B1181" t="str">
            <v>SU003083</v>
          </cell>
          <cell r="C1181" t="str">
            <v>P003646</v>
          </cell>
          <cell r="D1181">
            <v>4301031257</v>
          </cell>
          <cell r="E1181">
            <v>4680115883147</v>
          </cell>
          <cell r="F1181" t="str">
            <v>В/к колбасы "Салями Филейбургская зернистая" срез Фикс.вес 0,28 фиброуз ТМ "Баварушка"</v>
          </cell>
          <cell r="H1181">
            <v>45</v>
          </cell>
        </row>
        <row r="1182">
          <cell r="A1182" t="str">
            <v>364 Колбаса Сервелат Филейбургский с копченой грудинкой ТМ Баварушка  в/у 0,28 кг  ПОКОМ</v>
          </cell>
          <cell r="B1182" t="str">
            <v>SU003080</v>
          </cell>
          <cell r="C1182" t="str">
            <v>P003647</v>
          </cell>
          <cell r="D1182">
            <v>4301031258</v>
          </cell>
          <cell r="E1182">
            <v>4680115883161</v>
          </cell>
          <cell r="F1182" t="str">
            <v>В/к колбасы "Сервелат Филейбургский с копченой грудинкой" срез Филейбургская Фикс.вес 0,28 фиброуз ТМ "Баварушка"</v>
          </cell>
          <cell r="H1182">
            <v>45</v>
          </cell>
        </row>
        <row r="1183">
          <cell r="A1183" t="str">
            <v>В/к колбасы "Сервелат Филейбургский с копченой грудинкой" срез Филейбургская Фикс.вес 0,28 фиброуз ТМ "Баварушка"</v>
          </cell>
          <cell r="B1183" t="str">
            <v>SU003080</v>
          </cell>
          <cell r="C1183" t="str">
            <v>P003647</v>
          </cell>
          <cell r="D1183">
            <v>4301031258</v>
          </cell>
          <cell r="E1183">
            <v>4680115883161</v>
          </cell>
          <cell r="F1183" t="str">
            <v>В/к колбасы "Сервелат Филейбургский с копченой грудинкой" срез Филейбургская Фикс.вес 0,28 фиброуз ТМ "Баварушка"</v>
          </cell>
          <cell r="H1183">
            <v>45</v>
          </cell>
        </row>
        <row r="1184">
          <cell r="A1184" t="str">
            <v>Колбаса Русская по-стародворски, 0,5 кг.  ПОКОМ</v>
          </cell>
          <cell r="B1184" t="str">
            <v xml:space="preserve">НЕТ </v>
          </cell>
          <cell r="C1184" t="str">
            <v xml:space="preserve">НЕТ </v>
          </cell>
          <cell r="D1184" t="str">
            <v xml:space="preserve">НЕТ </v>
          </cell>
          <cell r="E1184" t="str">
            <v xml:space="preserve">НЕТ </v>
          </cell>
          <cell r="F1184" t="str">
            <v xml:space="preserve">НЕТ </v>
          </cell>
          <cell r="H1184" t="e">
            <v>#N/A</v>
          </cell>
        </row>
        <row r="1185">
          <cell r="A1185" t="str">
            <v>Колбаса Русская стародворская, амифлекс 0,5 кг, ТМ Стародворье</v>
          </cell>
          <cell r="B1185" t="str">
            <v xml:space="preserve">НЕТ </v>
          </cell>
          <cell r="C1185" t="str">
            <v xml:space="preserve">НЕТ </v>
          </cell>
          <cell r="D1185" t="str">
            <v xml:space="preserve">НЕТ </v>
          </cell>
          <cell r="E1185" t="str">
            <v xml:space="preserve">НЕТ </v>
          </cell>
          <cell r="F1185" t="str">
            <v xml:space="preserve">НЕТ </v>
          </cell>
          <cell r="H1185" t="e">
            <v>#N/A</v>
          </cell>
        </row>
        <row r="1186">
          <cell r="A1186" t="str">
            <v>Сосиски Венские, Вязанка ВЕС. ПОКОМ</v>
          </cell>
          <cell r="B1186" t="str">
            <v xml:space="preserve">НЕТ </v>
          </cell>
          <cell r="C1186" t="str">
            <v xml:space="preserve">НЕТ </v>
          </cell>
          <cell r="D1186" t="str">
            <v xml:space="preserve">НЕТ </v>
          </cell>
          <cell r="E1186" t="str">
            <v xml:space="preserve">НЕТ </v>
          </cell>
          <cell r="F1186" t="str">
            <v xml:space="preserve">НЕТ </v>
          </cell>
          <cell r="H1186" t="e">
            <v>#N/A</v>
          </cell>
        </row>
        <row r="1187">
          <cell r="A1187" t="str">
            <v>236  Колбаса Рубленая ЗАПЕЧ. Дугушка ТМ Стародворье, вектор, в/к   ПОКОМ, кг</v>
          </cell>
          <cell r="B1187" t="str">
            <v>SU002150</v>
          </cell>
          <cell r="C1187" t="str">
            <v>P003249</v>
          </cell>
          <cell r="D1187">
            <v>4301031198</v>
          </cell>
          <cell r="E1187">
            <v>4607091383348</v>
          </cell>
          <cell r="F1187" t="str">
            <v>В/к колбасы Рубленая Запеченная Дугушка Весовые Вектор Дугушка</v>
          </cell>
          <cell r="H1187" t="e">
            <v>#N/A</v>
          </cell>
        </row>
        <row r="1188">
          <cell r="A1188" t="str">
            <v>с/к колбасы «Балыкбургская с мраморным балыком и нотками кориандра» ф/в 0,03 нарезка ТМ «Баварушка»</v>
          </cell>
          <cell r="B1188" t="str">
            <v>SU003059</v>
          </cell>
          <cell r="C1188" t="str">
            <v>P003623</v>
          </cell>
          <cell r="D1188">
            <v>4301032044</v>
          </cell>
          <cell r="E1188">
            <v>4680115883000</v>
          </cell>
          <cell r="F1188" t="str">
            <v>с/к колбасы «Балыкбургская с мраморным балыком и нотками кориандра» ф/в 0,03 нарезка ТМ «Баварушка»</v>
          </cell>
          <cell r="H1188" t="e">
            <v>#N/A</v>
          </cell>
        </row>
        <row r="1189">
          <cell r="A1189" t="str">
            <v>367 Колбаса Балыкбургская с мраморным балыком и кориандра. 0,03кг нарезка ТМ Баварушка  ПОКОМ</v>
          </cell>
          <cell r="B1189" t="str">
            <v>SU003059</v>
          </cell>
          <cell r="C1189" t="str">
            <v>P003623</v>
          </cell>
          <cell r="D1189">
            <v>4301032044</v>
          </cell>
          <cell r="E1189">
            <v>4680115883000</v>
          </cell>
          <cell r="F1189" t="str">
            <v>с/к колбасы «Балыкбургская с мраморным балыком и нотками кориандра» ф/в 0,03 нарезка ТМ «Баварушка»</v>
          </cell>
          <cell r="H1189" t="e">
            <v>#N/A</v>
          </cell>
        </row>
        <row r="1190">
          <cell r="A1190" t="str">
            <v>366 Колбаса Филейбургская зернистая 0,03 кг с/к нарезка. ТМ Баварушка  ПОКОМ</v>
          </cell>
          <cell r="B1190" t="str">
            <v>SU003058</v>
          </cell>
          <cell r="C1190" t="str">
            <v>P003620</v>
          </cell>
          <cell r="D1190">
            <v>4301032042</v>
          </cell>
          <cell r="E1190">
            <v>4680115883017</v>
          </cell>
          <cell r="F1190" t="str">
            <v>с/к колбасы «Филейбургская зернистая» ф/в 0,03 нарезка ТМ «Баварушка»</v>
          </cell>
          <cell r="H1190" t="e">
            <v>#N/A</v>
          </cell>
        </row>
        <row r="1191">
          <cell r="A1191" t="str">
            <v>439 Колбаса Баварушка 130г Балыкбургская с мраморным балыком с/в  Поком</v>
          </cell>
          <cell r="B1191" t="str">
            <v>SU003056</v>
          </cell>
          <cell r="C1191" t="str">
            <v>P003622</v>
          </cell>
          <cell r="D1191">
            <v>4301170008</v>
          </cell>
          <cell r="E1191">
            <v>4680115882980</v>
          </cell>
          <cell r="F1191" t="str">
            <v>с/в колбасы «Балыкбургская с мраморным балыком» ф/в 0,13 н/о ТМ «Баварушка»</v>
          </cell>
          <cell r="H1191">
            <v>150</v>
          </cell>
        </row>
        <row r="1192">
          <cell r="A1192" t="str">
            <v>368 Колбаса Балыкбургская с мраморным балыком 0,13 кг. ТМ Баварушка  ПОКОМ</v>
          </cell>
          <cell r="B1192" t="str">
            <v>SU003056</v>
          </cell>
          <cell r="C1192" t="str">
            <v>P003622</v>
          </cell>
          <cell r="D1192">
            <v>4301170008</v>
          </cell>
          <cell r="E1192">
            <v>4680115882980</v>
          </cell>
          <cell r="F1192" t="str">
            <v>с/в колбасы «Балыкбургская с мраморным балыком» ф/в 0,13 н/о ТМ «Баварушка»</v>
          </cell>
          <cell r="H1192">
            <v>150</v>
          </cell>
        </row>
        <row r="1193">
          <cell r="A1193" t="str">
            <v>373 Колбаса вареная Сочинка ТМ Стародворье ВЕС ПОКОМ</v>
          </cell>
          <cell r="B1193" t="str">
            <v>SU002824</v>
          </cell>
          <cell r="C1193" t="str">
            <v>P003231</v>
          </cell>
          <cell r="D1193">
            <v>4301011450</v>
          </cell>
          <cell r="E1193">
            <v>4680115881402</v>
          </cell>
          <cell r="F1193" t="str">
            <v>Вареные колбасы «Сочинка» Весовой п/а ТМ «Стародворье»</v>
          </cell>
          <cell r="H1193">
            <v>55</v>
          </cell>
        </row>
        <row r="1194">
          <cell r="A1194" t="str">
            <v>372  Ветчина Сочинка ТМ Стародворье. ВЕС ПОКОМ</v>
          </cell>
          <cell r="B1194" t="str">
            <v>SU003068</v>
          </cell>
          <cell r="C1194" t="str">
            <v>P003611</v>
          </cell>
          <cell r="D1194">
            <v>4301020262</v>
          </cell>
          <cell r="E1194">
            <v>4680115882935</v>
          </cell>
          <cell r="F1194" t="str">
            <v>Ветчина «Сочинка с сочным окороком» Весовой п/а ТМ «Стародворье»</v>
          </cell>
          <cell r="H1194">
            <v>50</v>
          </cell>
        </row>
        <row r="1195">
          <cell r="A1195" t="str">
            <v>с/в колбасы «Филейбургская с филе сочного окорока» ф/в 0,13 н/о ТМ «Баварушка»</v>
          </cell>
          <cell r="B1195" t="str">
            <v>SU003060</v>
          </cell>
          <cell r="C1195" t="str">
            <v>P003624</v>
          </cell>
          <cell r="D1195">
            <v>4301170009</v>
          </cell>
          <cell r="E1195">
            <v>4680115882997</v>
          </cell>
          <cell r="F1195" t="str">
            <v>с/в колбасы «Филейбургская с филе сочного окорока» ф/в 0,13 н/о ТМ «Баварушка»</v>
          </cell>
          <cell r="H1195">
            <v>150</v>
          </cell>
        </row>
        <row r="1196">
          <cell r="A1196" t="str">
            <v>380  Колбаса Филейбургская с филе сочного окорока 0,13кг с/в ТМ Баварушка  ПОКОМ</v>
          </cell>
          <cell r="B1196" t="str">
            <v>SU003060</v>
          </cell>
          <cell r="C1196" t="str">
            <v>P003624</v>
          </cell>
          <cell r="D1196">
            <v>4301170009</v>
          </cell>
          <cell r="E1196">
            <v>4680115882997</v>
          </cell>
          <cell r="F1196" t="str">
            <v>с/в колбасы «Филейбургская с филе сочного окорока» ф/в 0,13 н/о ТМ «Баварушка»</v>
          </cell>
          <cell r="H1196">
            <v>150</v>
          </cell>
        </row>
        <row r="1197">
          <cell r="A1197" t="str">
            <v>392 Вареные колбасы «Докторская ГОСТ» Фикс.вес 0,6 Вектор ТМ «Дугушка»  Поком</v>
          </cell>
          <cell r="B1197" t="str">
            <v>SU002632</v>
          </cell>
          <cell r="C1197" t="str">
            <v>P002982</v>
          </cell>
          <cell r="D1197">
            <v>4301011367</v>
          </cell>
          <cell r="E1197">
            <v>4680115880603</v>
          </cell>
          <cell r="F1197" t="str">
            <v>Вареные колбасы «Докторская ГОСТ» Фикс.вес 0,6 Вектор ТМ «Дугушка»</v>
          </cell>
          <cell r="H1197">
            <v>55</v>
          </cell>
        </row>
        <row r="1198">
          <cell r="A1198" t="str">
            <v>Вареные колбасы «Докторская ГОСТ» Фикс.вес 0,6 Вектор ТМ «Дугушка»</v>
          </cell>
          <cell r="B1198" t="str">
            <v>SU002632</v>
          </cell>
          <cell r="C1198" t="str">
            <v>P002982</v>
          </cell>
          <cell r="D1198">
            <v>4301011367</v>
          </cell>
          <cell r="E1198">
            <v>4680115880603</v>
          </cell>
          <cell r="F1198" t="str">
            <v>Вареные колбасы «Докторская ГОСТ» Фикс.вес 0,6 Вектор ТМ «Дугушка»</v>
          </cell>
          <cell r="H1198">
            <v>55</v>
          </cell>
        </row>
        <row r="1199">
          <cell r="A1199" t="str">
            <v>376  Колбаса Докторская Дугушка 0,6кг ГОСТ ТМ Стародворье  ПОКОМ</v>
          </cell>
          <cell r="B1199" t="str">
            <v>SU002632</v>
          </cell>
          <cell r="C1199" t="str">
            <v>P002982</v>
          </cell>
          <cell r="D1199">
            <v>4301011367</v>
          </cell>
          <cell r="E1199">
            <v>4680115880603</v>
          </cell>
          <cell r="F1199" t="str">
            <v>Вареные колбасы «Докторская ГОСТ» Фикс.вес 0,6 Вектор ТМ «Дугушка»</v>
          </cell>
          <cell r="H1199">
            <v>55</v>
          </cell>
        </row>
        <row r="1200">
          <cell r="A1200" t="str">
            <v>377  Колбаса Молочная Дугушка 0,6кг ТМ Стародворье  ПОКОМ</v>
          </cell>
          <cell r="B1200" t="str">
            <v>SU002631</v>
          </cell>
          <cell r="C1200" t="str">
            <v>P002981</v>
          </cell>
          <cell r="D1200">
            <v>4301011366</v>
          </cell>
          <cell r="E1200">
            <v>4607091389982</v>
          </cell>
          <cell r="F1200" t="str">
            <v>Вареные колбасы «Молочная Дугушка» Фикс.вес 0,6 П/а ТМ «Дугушка»</v>
          </cell>
          <cell r="H1200">
            <v>55</v>
          </cell>
        </row>
        <row r="1201">
          <cell r="A1201" t="str">
            <v>381 Колбаса Филейбургская с ароматными пряностями 0,03 кг с/в ТМ Баварушка  ПОКОМ</v>
          </cell>
          <cell r="B1201" t="str">
            <v>SU003061</v>
          </cell>
          <cell r="C1201" t="str">
            <v>P003621</v>
          </cell>
          <cell r="D1201">
            <v>4301032043</v>
          </cell>
          <cell r="E1201">
            <v>4680115883031</v>
          </cell>
          <cell r="F1201" t="str">
            <v>с/к колбасы «Филейбургская с ароматными пряностями» ф/в 0,03 нарезка ТМ «Баварушка»</v>
          </cell>
          <cell r="H1201" t="e">
            <v>#N/A</v>
          </cell>
        </row>
        <row r="1202">
          <cell r="A1202" t="str">
            <v>380 Колбаски Балыкбургские с сыром ТМ Баварушка вес  Поком</v>
          </cell>
          <cell r="B1202" t="str">
            <v>SU003071</v>
          </cell>
          <cell r="C1202" t="str">
            <v>P003612</v>
          </cell>
          <cell r="D1202">
            <v>4301031247</v>
          </cell>
          <cell r="E1202">
            <v>4680115883048</v>
          </cell>
          <cell r="F1202" t="str">
            <v>П/к колбасы «Балыкбургские с сыром» Весовой н/о ТМ «Баварушка»</v>
          </cell>
          <cell r="H1202">
            <v>40</v>
          </cell>
        </row>
        <row r="1203">
          <cell r="A1203" t="str">
            <v>354  Колбаса Рубленая запеченная ТМ Стародворье,ТС Дугушка  0,6 кг ПОКОМ</v>
          </cell>
          <cell r="B1203" t="str">
            <v>SU002916</v>
          </cell>
          <cell r="C1203" t="str">
            <v>P003633</v>
          </cell>
          <cell r="D1203">
            <v>4301031249</v>
          </cell>
          <cell r="E1203">
            <v>4680115882072</v>
          </cell>
          <cell r="F1203" t="str">
            <v>В/к колбасы «Рубленая Запеченная» Фикс.вес 0,6 Вектор ТМ «Дугушка»</v>
          </cell>
          <cell r="H1203">
            <v>60</v>
          </cell>
        </row>
        <row r="1204">
          <cell r="A1204" t="str">
            <v>В/к колбасы «Рубленая Запеченная» Фикс.вес 0,6 Вектор ТМ «Дугушка»</v>
          </cell>
          <cell r="B1204" t="str">
            <v>SU002916</v>
          </cell>
          <cell r="C1204" t="str">
            <v>P003633</v>
          </cell>
          <cell r="D1204">
            <v>4301031249</v>
          </cell>
          <cell r="E1204">
            <v>4680115882072</v>
          </cell>
          <cell r="F1204" t="str">
            <v>В/к колбасы «Рубленая Запеченная» Фикс.вес 0,6 Вектор ТМ «Дугушка»</v>
          </cell>
          <cell r="H1204">
            <v>60</v>
          </cell>
        </row>
        <row r="1205">
          <cell r="A1205" t="str">
            <v>387  Колбаса вареная Мусульманская Халяль ТМ Вязанка, 0,4 кг ПОКОМ</v>
          </cell>
          <cell r="B1205" t="str">
            <v>SU002983</v>
          </cell>
          <cell r="C1205" t="str">
            <v>P003437</v>
          </cell>
          <cell r="D1205">
            <v>4301011562</v>
          </cell>
          <cell r="E1205">
            <v>4680115882577</v>
          </cell>
          <cell r="F1205" t="str">
            <v>Колбаса вареная Мусульманская ТМ Вязанка Халяль вектор ф/в 0,4 кг Казахстан АК</v>
          </cell>
          <cell r="H1205">
            <v>90</v>
          </cell>
        </row>
        <row r="1206">
          <cell r="A1206" t="str">
            <v>389 Колбаса вареная Мусульманская Халяль ТМ Вязанка Халяль оболочка вектор 0,4 кг АК.  Поком</v>
          </cell>
          <cell r="B1206" t="str">
            <v>SU002983</v>
          </cell>
          <cell r="C1206" t="str">
            <v>P003437</v>
          </cell>
          <cell r="D1206">
            <v>4301011562</v>
          </cell>
          <cell r="E1206">
            <v>4680115882577</v>
          </cell>
          <cell r="F1206" t="str">
            <v>Колбаса вареная Мусульманская ТМ Вязанка Халяль вектор ф/в 0,4 кг Казахстан АК</v>
          </cell>
          <cell r="H1206">
            <v>90</v>
          </cell>
        </row>
        <row r="1207">
          <cell r="A1207" t="str">
            <v>Колбаса вареная Мусульманская Халяль ТМ Вязанка, 0,4 кг ПОКОМ</v>
          </cell>
          <cell r="B1207" t="str">
            <v>SU002983</v>
          </cell>
          <cell r="C1207" t="str">
            <v>P003437</v>
          </cell>
          <cell r="D1207">
            <v>4301011562</v>
          </cell>
          <cell r="E1207">
            <v>4680115882577</v>
          </cell>
          <cell r="F1207" t="str">
            <v>Колбаса вареная Мусульманская ТМ Вязанка Халяль вектор ф/в 0,4 кг Казахстан АК</v>
          </cell>
          <cell r="H1207">
            <v>90</v>
          </cell>
        </row>
        <row r="1208">
          <cell r="A1208" t="str">
            <v>Колбаса вареная Мусульманская ТМ Вязанка Халяль вектор ф/в 0,4 кг Казахстан АК</v>
          </cell>
          <cell r="B1208" t="str">
            <v>SU002983</v>
          </cell>
          <cell r="C1208" t="str">
            <v>P003437</v>
          </cell>
          <cell r="D1208">
            <v>4301011562</v>
          </cell>
          <cell r="E1208">
            <v>4680115882577</v>
          </cell>
          <cell r="F1208" t="str">
            <v>Колбаса вареная Мусульманская ТМ Вязанка Халяль вектор ф/в 0,4 кг Казахстан АК</v>
          </cell>
          <cell r="H1208">
            <v>90</v>
          </cell>
        </row>
        <row r="1209">
          <cell r="A1209" t="str">
            <v>колбаса вареная Мусульманская халяль Вязанка 0,4 кг</v>
          </cell>
          <cell r="B1209" t="str">
            <v>SU002983</v>
          </cell>
          <cell r="C1209" t="str">
            <v>P003437</v>
          </cell>
          <cell r="D1209">
            <v>4301011562</v>
          </cell>
          <cell r="E1209">
            <v>4680115882577</v>
          </cell>
          <cell r="F1209" t="str">
            <v>Колбаса вареная Мусульманская ТМ Вязанка Халяль вектор ф/в 0,4 кг Казахстан АК</v>
          </cell>
          <cell r="H1209">
            <v>90</v>
          </cell>
        </row>
        <row r="1210">
          <cell r="A1210" t="str">
            <v>сосиски Восточные халяль Вязанка  0,33 кг</v>
          </cell>
          <cell r="B1210" t="str">
            <v>SU002984</v>
          </cell>
          <cell r="C1210" t="str">
            <v>P003438</v>
          </cell>
          <cell r="D1210">
            <v>4301051476</v>
          </cell>
          <cell r="E1210">
            <v>4680115882584</v>
          </cell>
          <cell r="F1210" t="str">
            <v>Сосиски Восточные халяль ТМ Вязанка полиамид в/у ф/в 0,33 кг Казахстан АК</v>
          </cell>
          <cell r="H1210">
            <v>60</v>
          </cell>
        </row>
        <row r="1211">
          <cell r="A1211" t="str">
            <v>Сосиски Восточные халяль ТМ Вязанка полиамид в/у ф/в 0,33 кг Казахстан АК</v>
          </cell>
          <cell r="B1211" t="str">
            <v>SU002984</v>
          </cell>
          <cell r="C1211" t="str">
            <v>P003438</v>
          </cell>
          <cell r="D1211">
            <v>4301051476</v>
          </cell>
          <cell r="E1211">
            <v>4680115882584</v>
          </cell>
          <cell r="F1211" t="str">
            <v>Сосиски Восточные халяль ТМ Вязанка полиамид в/у ф/в 0,33 кг Казахстан АК</v>
          </cell>
          <cell r="H1211">
            <v>60</v>
          </cell>
        </row>
        <row r="1212">
          <cell r="A1212" t="str">
            <v>390 Сосиски Восточные Халяль ТМ Вязанка в оболочке полиамид в вакуумной упаковке 0,33 кг  Поком</v>
          </cell>
          <cell r="B1212" t="str">
            <v>SU002984</v>
          </cell>
          <cell r="C1212" t="str">
            <v>P003438</v>
          </cell>
          <cell r="D1212">
            <v>4301051476</v>
          </cell>
          <cell r="E1212">
            <v>4680115882584</v>
          </cell>
          <cell r="F1212" t="str">
            <v>Сосиски Восточные халяль ТМ Вязанка полиамид в/у ф/в 0,33 кг Казахстан АК</v>
          </cell>
          <cell r="H1212">
            <v>60</v>
          </cell>
        </row>
        <row r="1213">
          <cell r="A1213" t="str">
            <v>Сосиски Восточные Халяль ТМ Вязанка 0,33 кг АК. ПОКОМ</v>
          </cell>
          <cell r="B1213" t="str">
            <v>SU002984</v>
          </cell>
          <cell r="C1213" t="str">
            <v>P003438</v>
          </cell>
          <cell r="D1213">
            <v>4301051476</v>
          </cell>
          <cell r="E1213">
            <v>4680115882584</v>
          </cell>
          <cell r="F1213" t="str">
            <v>Сосиски Восточные халяль ТМ Вязанка полиамид в/у ф/в 0,33 кг Казахстан АК</v>
          </cell>
          <cell r="H1213">
            <v>60</v>
          </cell>
        </row>
        <row r="1214">
          <cell r="A1214" t="str">
            <v>388  Сосиски Восточные Халяль ТМ Вязанка 0,33 кг АК. ПОКОМ</v>
          </cell>
          <cell r="B1214" t="str">
            <v>SU002984</v>
          </cell>
          <cell r="C1214" t="str">
            <v>P003438</v>
          </cell>
          <cell r="D1214">
            <v>4301051476</v>
          </cell>
          <cell r="E1214">
            <v>4680115882584</v>
          </cell>
          <cell r="F1214" t="str">
            <v>Сосиски Восточные халяль ТМ Вязанка полиамид в/у ф/в 0,33 кг Казахстан АК</v>
          </cell>
          <cell r="H1214">
            <v>60</v>
          </cell>
        </row>
        <row r="1215">
          <cell r="A1215" t="str">
            <v>394 Колбаса полукопченая Аль-Ислами халяль ТМ Вязанка оболочка фиброуз в в/у 0,35 кг  ПОКОМ</v>
          </cell>
          <cell r="B1215" t="str">
            <v>SU002985</v>
          </cell>
          <cell r="C1215" t="str">
            <v>P003439</v>
          </cell>
          <cell r="D1215">
            <v>4301031234</v>
          </cell>
          <cell r="E1215">
            <v>4680115883444</v>
          </cell>
          <cell r="F1215" t="str">
            <v>П/к колбасы «Аль-Ислами халяль» ф/в 0,35 фиброуз ТМ «Вязанка»</v>
          </cell>
          <cell r="H1215">
            <v>90</v>
          </cell>
        </row>
        <row r="1216">
          <cell r="A1216" t="str">
            <v>Колбаса полукопченая Аль-Ислами ТМ Вязанка Халяль фиброуз в/у ф/в 0,35 кг Казахстан АК</v>
          </cell>
          <cell r="B1216" t="str">
            <v>SU002985</v>
          </cell>
          <cell r="C1216" t="str">
            <v>P003439</v>
          </cell>
          <cell r="D1216">
            <v>4301031234</v>
          </cell>
          <cell r="E1216">
            <v>4680115883444</v>
          </cell>
          <cell r="F1216" t="str">
            <v>П/к колбасы «Аль-Ислами халяль» ф/в 0,35 фиброуз ТМ «Вязанка»</v>
          </cell>
          <cell r="H1216">
            <v>90</v>
          </cell>
        </row>
        <row r="1217">
          <cell r="A1217" t="str">
            <v>405 Ветчины пастеризованная «Нежная с филе» Фикс.вес 0,4 п/а ТМ «Особый рецепт»  Поком</v>
          </cell>
          <cell r="B1217" t="str">
            <v>SU002788</v>
          </cell>
          <cell r="C1217" t="str">
            <v>P003190</v>
          </cell>
          <cell r="D1217">
            <v>4301020254</v>
          </cell>
          <cell r="E1217">
            <v>4680115881914</v>
          </cell>
          <cell r="F1217" t="str">
            <v>Ветчины пастеризованная «Нежная с филе» Фикс.вес 0,4 п/а ТМ «Особый рецепт»</v>
          </cell>
          <cell r="H1217">
            <v>90</v>
          </cell>
        </row>
        <row r="1218">
          <cell r="A1218" t="str">
            <v>352  Ветчина Нежная с нежным филе 0,4 кг ТМ Особый рецепт  ПОКОМ</v>
          </cell>
          <cell r="B1218" t="str">
            <v>SU002788</v>
          </cell>
          <cell r="C1218" t="str">
            <v>P003190</v>
          </cell>
          <cell r="D1218">
            <v>4301020254</v>
          </cell>
          <cell r="E1218">
            <v>4680115881914</v>
          </cell>
          <cell r="F1218" t="str">
            <v>Ветчины пастеризованная «Нежная с филе» Фикс.вес 0,4 п/а ТМ «Особый рецепт»</v>
          </cell>
          <cell r="H1218">
            <v>90</v>
          </cell>
        </row>
        <row r="1219">
          <cell r="A1219" t="str">
            <v>389  Колбаса Сервелат Филейбургский с ароматными пряностями. Баварушка ТМ 0,28 кг срез ПОКОМ</v>
          </cell>
          <cell r="B1219" t="str">
            <v>SU003079</v>
          </cell>
          <cell r="C1219" t="str">
            <v>P003643</v>
          </cell>
          <cell r="D1219">
            <v>4301031254</v>
          </cell>
          <cell r="E1219">
            <v>4680115883154</v>
          </cell>
          <cell r="F1219" t="str">
            <v>В/к колбасы «Сервелат Филейбургский с ароматными пряностями» срез Фикс.вес 0,28 фиброуз ТМ «Баварушка»</v>
          </cell>
          <cell r="H1219">
            <v>45</v>
          </cell>
        </row>
        <row r="1220">
          <cell r="A1220" t="str">
            <v>390  Колбаса Сервелат Филейбургский с филе сочного окорока ТМ Баварушка 0,28 кг срез ПОКОМ</v>
          </cell>
          <cell r="B1220" t="str">
            <v>SU003081</v>
          </cell>
          <cell r="C1220" t="str">
            <v>P003645</v>
          </cell>
          <cell r="D1220">
            <v>4301031256</v>
          </cell>
          <cell r="E1220">
            <v>4680115883178</v>
          </cell>
          <cell r="F1220" t="str">
            <v>В/к колбасы «Сервелат Филейбургский с филе сочного окорока» срез Фикс.вес 0,28 Фиброуз в/у ТМ «Баварушка»</v>
          </cell>
          <cell r="H1220">
            <v>45</v>
          </cell>
        </row>
        <row r="1221">
          <cell r="A1221" t="str">
            <v>213  Колбаса в/к Сервелат Рижский, ВЕС.,ТМ КОЛБАСНЫЙ СТАНДАРТ ПОКОМ.</v>
          </cell>
          <cell r="B1221" t="str">
            <v>SU002809</v>
          </cell>
          <cell r="C1221" t="str">
            <v>P003586</v>
          </cell>
          <cell r="D1221">
            <v>4301031244</v>
          </cell>
          <cell r="E1221">
            <v>4640242180595</v>
          </cell>
          <cell r="F1221" t="str">
            <v>В/к колбасы «Сервелат Рижский» НТУ Весовые Фиброуз в/у ТМ «Зареченские»</v>
          </cell>
          <cell r="H1221">
            <v>40</v>
          </cell>
        </row>
        <row r="1222">
          <cell r="A1222" t="str">
            <v>213  Колбаса в/к Сервелат Рижский, ВЕС.,ТМ КОЛБАСНЫЙ СТАНДАРТ ПОКОМ</v>
          </cell>
          <cell r="B1222" t="str">
            <v>SU002809</v>
          </cell>
          <cell r="C1222" t="str">
            <v>P003586</v>
          </cell>
          <cell r="D1222">
            <v>4301031244</v>
          </cell>
          <cell r="E1222">
            <v>4640242180595</v>
          </cell>
          <cell r="F1222" t="str">
            <v>В/к колбасы «Сервелат Рижский» НТУ Весовые Фиброуз в/у ТМ «Зареченские»</v>
          </cell>
          <cell r="H1222">
            <v>40</v>
          </cell>
        </row>
        <row r="1223">
          <cell r="A1223" t="str">
            <v>Колбаса в/к Сервелат Рижский, ВЕС.,ТМ КОЛБАСНЫЙ СТАНДАРТ ПОКОМ, кг</v>
          </cell>
          <cell r="B1223" t="str">
            <v>SU002809</v>
          </cell>
          <cell r="C1223" t="str">
            <v>P003586</v>
          </cell>
          <cell r="D1223">
            <v>4301031244</v>
          </cell>
          <cell r="E1223">
            <v>4640242180595</v>
          </cell>
          <cell r="F1223" t="str">
            <v>В/к колбасы «Сервелат Рижский» НТУ Весовые Фиброуз в/у ТМ «Зареченские»</v>
          </cell>
          <cell r="H1223">
            <v>40</v>
          </cell>
        </row>
        <row r="1224">
          <cell r="A1224" t="str">
            <v>Колбаса в/к Сервелат Рижский, ВЕС.,ТМ КОЛБАСНЫЙ СТАНДАРТ ПОКОМ</v>
          </cell>
          <cell r="B1224" t="str">
            <v>SU002809</v>
          </cell>
          <cell r="C1224" t="str">
            <v>P003586</v>
          </cell>
          <cell r="D1224">
            <v>4301031244</v>
          </cell>
          <cell r="E1224">
            <v>4640242180595</v>
          </cell>
          <cell r="F1224" t="str">
            <v>В/к колбасы «Сервелат Рижский» НТУ Весовые Фиброуз в/у ТМ «Зареченские»</v>
          </cell>
          <cell r="H1224">
            <v>40</v>
          </cell>
        </row>
        <row r="1225">
          <cell r="A1225" t="str">
            <v>317 Колбаса Сервелат Рижский ТМ Зареченские ТС Зареченские  фиброуз в вакуумной у  ПОКОМ</v>
          </cell>
          <cell r="B1225" t="str">
            <v>SU002809</v>
          </cell>
          <cell r="C1225" t="str">
            <v>P003586</v>
          </cell>
          <cell r="D1225">
            <v>4301031244</v>
          </cell>
          <cell r="E1225">
            <v>4640242180595</v>
          </cell>
          <cell r="F1225" t="str">
            <v>В/к колбасы «Сервелат Рижский» НТУ Весовые Фиброуз в/у ТМ «Зареченские»</v>
          </cell>
          <cell r="H1225">
            <v>40</v>
          </cell>
        </row>
        <row r="1226">
          <cell r="A1226" t="str">
            <v>213  Колбаса в/к Сервелат Рижский, ВЕС.,ТМ КОЛБАСНЫЙ СТАНДАРТ ПОКОМ, кг</v>
          </cell>
          <cell r="B1226" t="str">
            <v>SU002809</v>
          </cell>
          <cell r="C1226" t="str">
            <v>P003586</v>
          </cell>
          <cell r="D1226">
            <v>4301031244</v>
          </cell>
          <cell r="E1226">
            <v>4640242180595</v>
          </cell>
          <cell r="F1226" t="str">
            <v>В/к колбасы «Сервелат Рижский» НТУ Весовые Фиброуз в/у ТМ «Зареченские»</v>
          </cell>
          <cell r="G1226" t="str">
            <v>Сочинский бланк (опт)</v>
          </cell>
          <cell r="H1226">
            <v>40</v>
          </cell>
        </row>
        <row r="1227">
          <cell r="A1227" t="str">
            <v>Сервелат Рижский п!к ТМ Колбасный стандарт Стародворские колбасы</v>
          </cell>
          <cell r="B1227" t="str">
            <v>SU002809</v>
          </cell>
          <cell r="C1227" t="str">
            <v>P003586</v>
          </cell>
          <cell r="D1227">
            <v>4301031244</v>
          </cell>
          <cell r="E1227">
            <v>4640242180595</v>
          </cell>
          <cell r="F1227" t="str">
            <v>В/к колбасы «Сервелат Рижский» НТУ Весовые Фиброуз в/у ТМ «Зареченские»</v>
          </cell>
          <cell r="H1227">
            <v>40</v>
          </cell>
        </row>
        <row r="1228">
          <cell r="A1228" t="str">
            <v>Сервелат Рижский п/к ТМ Колбасный стандарт Стародворские колбасы</v>
          </cell>
          <cell r="B1228" t="str">
            <v>SU002809</v>
          </cell>
          <cell r="C1228" t="str">
            <v>P003586</v>
          </cell>
          <cell r="D1228">
            <v>4301031244</v>
          </cell>
          <cell r="E1228">
            <v>4640242180595</v>
          </cell>
          <cell r="F1228" t="str">
            <v>В/к колбасы «Сервелат Рижский» НТУ Весовые Фиброуз в/у ТМ «Зареченские»</v>
          </cell>
          <cell r="H1228">
            <v>40</v>
          </cell>
        </row>
        <row r="1229">
          <cell r="A1229" t="str">
            <v>Сервелат Рижский (Славница) в/к в/у, Кг</v>
          </cell>
          <cell r="B1229" t="str">
            <v>SU002809</v>
          </cell>
          <cell r="C1229" t="str">
            <v>P003586</v>
          </cell>
          <cell r="D1229">
            <v>4301031244</v>
          </cell>
          <cell r="E1229">
            <v>4640242180595</v>
          </cell>
          <cell r="F1229" t="str">
            <v>В/к колбасы «Сервелат Рижский» НТУ Весовые Фиброуз в/у ТМ «Зареченские»</v>
          </cell>
          <cell r="H1229">
            <v>40</v>
          </cell>
        </row>
        <row r="1230">
          <cell r="A1230" t="str">
            <v>В/к колбасы "Рижский" НТУ Весовые Фиброуз в/у ТМ "Зареченские"</v>
          </cell>
          <cell r="B1230" t="str">
            <v>SU002809</v>
          </cell>
          <cell r="C1230" t="str">
            <v>P003586</v>
          </cell>
          <cell r="D1230">
            <v>4301031244</v>
          </cell>
          <cell r="E1230">
            <v>4640242180595</v>
          </cell>
          <cell r="F1230" t="str">
            <v>В/к колбасы «Сервелат Рижский» НТУ Весовые Фиброуз в/у ТМ «Зареченские»</v>
          </cell>
          <cell r="H1230">
            <v>40</v>
          </cell>
        </row>
        <row r="1231">
          <cell r="A1231" t="str">
            <v>317 Колбаса Сервелат Рижский ТМ Зареченские, ВЕС  ПОКОМ</v>
          </cell>
          <cell r="B1231" t="str">
            <v>SU002809</v>
          </cell>
          <cell r="C1231" t="str">
            <v>P003586</v>
          </cell>
          <cell r="D1231">
            <v>4301031244</v>
          </cell>
          <cell r="E1231">
            <v>4640242180595</v>
          </cell>
          <cell r="F1231" t="str">
            <v>В/к колбасы «Сервелат Рижский» НТУ Весовые Фиброуз в/у ТМ «Зареченские»</v>
          </cell>
          <cell r="G1231" t="str">
            <v>КРАСНОДАР</v>
          </cell>
          <cell r="H1231">
            <v>40</v>
          </cell>
        </row>
        <row r="1232">
          <cell r="A1232" t="str">
            <v>Колбаса Сервелат Рижский ТМ Зареченские, ВЕС  ПОКОМ</v>
          </cell>
          <cell r="B1232" t="str">
            <v>SU002809</v>
          </cell>
          <cell r="C1232" t="str">
            <v>P003586</v>
          </cell>
          <cell r="D1232">
            <v>4301031244</v>
          </cell>
          <cell r="E1232">
            <v>4640242180595</v>
          </cell>
          <cell r="F1232" t="str">
            <v>В/к колбасы «Сервелат Рижский» НТУ Весовые Фиброуз в/у ТМ «Зареченские»</v>
          </cell>
          <cell r="G1232" t="str">
            <v>Для оптовиков (Сочинский бланк)</v>
          </cell>
          <cell r="H1232">
            <v>40</v>
          </cell>
        </row>
        <row r="1233">
          <cell r="A1233" t="str">
            <v>Вареные колбасы «Муромская» Весовой п/а ТМ «Зареченские»</v>
          </cell>
          <cell r="B1233" t="str">
            <v>SU002807</v>
          </cell>
          <cell r="C1233" t="str">
            <v>P003583</v>
          </cell>
          <cell r="D1233">
            <v>4301011585</v>
          </cell>
          <cell r="E1233">
            <v>4640242180441</v>
          </cell>
          <cell r="F1233" t="str">
            <v>Вареные колбасы «Муромская» Весовой п/а ТМ «Зареченские»</v>
          </cell>
          <cell r="H1233">
            <v>50</v>
          </cell>
        </row>
        <row r="1234">
          <cell r="A1234" t="str">
            <v>411 Вареные колбасы «Муромская» Весовой п/а ТМ «Зареченские»  Поком</v>
          </cell>
          <cell r="B1234" t="str">
            <v>SU002807</v>
          </cell>
          <cell r="C1234" t="str">
            <v>P003583</v>
          </cell>
          <cell r="D1234">
            <v>4301011585</v>
          </cell>
          <cell r="E1234">
            <v>4640242180441</v>
          </cell>
          <cell r="F1234" t="str">
            <v>Вареные колбасы «Муромская» Весовой п/а ТМ «Зареченские»</v>
          </cell>
          <cell r="H1234">
            <v>50</v>
          </cell>
        </row>
        <row r="1235">
          <cell r="A1235" t="str">
            <v>Колбаса вареная Муромская ТМ Зареченские ТС Зареченские продукты полиамид вес ЗП</v>
          </cell>
          <cell r="B1235" t="str">
            <v>SU002807</v>
          </cell>
          <cell r="C1235" t="str">
            <v>P003583</v>
          </cell>
          <cell r="D1235">
            <v>4301011585</v>
          </cell>
          <cell r="E1235">
            <v>4640242180441</v>
          </cell>
          <cell r="F1235" t="str">
            <v>Вареные колбасы «Муромская» Весовой п/а ТМ «Зареченские»</v>
          </cell>
          <cell r="H1235">
            <v>50</v>
          </cell>
        </row>
        <row r="1236">
          <cell r="A1236" t="str">
            <v>Сосиски Сочные ТМ Зареченские ТС Зареченские продукты полиамид мгс вес ЗП</v>
          </cell>
          <cell r="B1236" t="str">
            <v>SU002803</v>
          </cell>
          <cell r="C1236" t="str">
            <v>P003590</v>
          </cell>
          <cell r="D1236">
            <v>4301051510</v>
          </cell>
          <cell r="E1236">
            <v>4640242180540</v>
          </cell>
          <cell r="F1236" t="str">
            <v>Сосиски «Сочные» Весовой п/а ТМ «Зареченские»</v>
          </cell>
          <cell r="H1236">
            <v>30</v>
          </cell>
        </row>
        <row r="1237">
          <cell r="A1237" t="str">
            <v>Сосиски Сочные ТМ Зареченские ТС Зареченские продукты полиамид мгс ф/в 0,5 кг ЗП</v>
          </cell>
          <cell r="B1237" t="str">
            <v>SU002804</v>
          </cell>
          <cell r="C1237" t="str">
            <v>P003585</v>
          </cell>
          <cell r="D1237">
            <v>4301051508</v>
          </cell>
          <cell r="E1237">
            <v>4640242180557</v>
          </cell>
          <cell r="F1237" t="str">
            <v>Сосиски «Сочные» Фикс.вес 0,5 п/а ТМ «Зареченские»</v>
          </cell>
          <cell r="H1237">
            <v>30</v>
          </cell>
        </row>
        <row r="1238">
          <cell r="A1238" t="str">
            <v>Вареные колбасы «Молочная оригинальная» Вес П/а ТМ «Особый рецепт» большой батон</v>
          </cell>
          <cell r="B1238" t="str">
            <v>SU002899</v>
          </cell>
          <cell r="C1238" t="str">
            <v>P003323</v>
          </cell>
          <cell r="D1238">
            <v>4301011483</v>
          </cell>
          <cell r="E1238">
            <v>4680115881907</v>
          </cell>
          <cell r="F1238" t="str">
            <v>Вареные колбасы «Молочная оригинальная» Вес П/а ТМ «Особый рецепт» большой батон</v>
          </cell>
          <cell r="H1238">
            <v>60</v>
          </cell>
        </row>
        <row r="1239">
          <cell r="A1239" t="str">
            <v>391  Колбаса Филейбургская с душистым чесноком ТМ Баварушка 0,28 кг срез. ПОКОМ</v>
          </cell>
          <cell r="B1239" t="str">
            <v>SU003082</v>
          </cell>
          <cell r="C1239" t="str">
            <v>P003644</v>
          </cell>
          <cell r="D1239">
            <v>4301031255</v>
          </cell>
          <cell r="E1239">
            <v>4680115883185</v>
          </cell>
          <cell r="F1239" t="str">
            <v>В/к колбасы «Филейбургская с душистым чесноком» срез Фикс.вес 0,28 фиброуз в/у Баварушка</v>
          </cell>
          <cell r="H1239">
            <v>45</v>
          </cell>
        </row>
        <row r="1240">
          <cell r="A1240" t="str">
            <v>392  Колбаса Докторская Дугушка ТМ Стародворье ТС Дугушка 0,6 кг. ПОКОМ</v>
          </cell>
          <cell r="B1240" t="str">
            <v>SU002220</v>
          </cell>
          <cell r="C1240" t="str">
            <v>P002404</v>
          </cell>
          <cell r="D1240">
            <v>4301011168</v>
          </cell>
          <cell r="E1240">
            <v>4607091389999</v>
          </cell>
          <cell r="F1240" t="str">
            <v>Вареные колбасы «Докторская Дугушка» Фикс.вес 0,6 П/а ТМ «Дугушка»</v>
          </cell>
          <cell r="H1240">
            <v>55</v>
          </cell>
        </row>
        <row r="1241">
          <cell r="A1241" t="str">
            <v>395 Ветчины «Дугушка» Фикс.вес 0,6 П/а ТМ «Дугушка»  Поком</v>
          </cell>
          <cell r="B1241" t="str">
            <v>SU002643</v>
          </cell>
          <cell r="C1241" t="str">
            <v>P002993</v>
          </cell>
          <cell r="D1241">
            <v>4301020206</v>
          </cell>
          <cell r="E1241">
            <v>4680115880054</v>
          </cell>
          <cell r="F1241" t="str">
            <v>Ветчины «Дугушка» Фикс.вес 0,6 П/а ТМ «Дугушка»</v>
          </cell>
          <cell r="H1241">
            <v>55</v>
          </cell>
        </row>
        <row r="1242">
          <cell r="A1242" t="str">
            <v>Ветчина (Дугушка) 0,6кг ШТ, шт</v>
          </cell>
          <cell r="B1242" t="str">
            <v>SU002643</v>
          </cell>
          <cell r="C1242" t="str">
            <v>P002993</v>
          </cell>
          <cell r="D1242">
            <v>4301020206</v>
          </cell>
          <cell r="E1242">
            <v>4680115880054</v>
          </cell>
          <cell r="F1242" t="str">
            <v>Ветчины «Дугушка» Фикс.вес 0,6 П/а ТМ «Дугушка»</v>
          </cell>
          <cell r="H1242">
            <v>55</v>
          </cell>
        </row>
        <row r="1243">
          <cell r="A1243" t="str">
            <v>Ветчина (Дугушка) 0,6кг ШТ, ШТ</v>
          </cell>
          <cell r="B1243" t="str">
            <v>SU002643</v>
          </cell>
          <cell r="C1243" t="str">
            <v>P002993</v>
          </cell>
          <cell r="D1243">
            <v>4301020206</v>
          </cell>
          <cell r="E1243">
            <v>4680115880054</v>
          </cell>
          <cell r="F1243" t="str">
            <v>Ветчины «Дугушка» Фикс.вес 0,6 П/а ТМ «Дугушка»</v>
          </cell>
          <cell r="H1243">
            <v>55</v>
          </cell>
        </row>
        <row r="1244">
          <cell r="A1244" t="str">
            <v>Ветчина (Дугушка) 0,4кг ШТ, ШТ</v>
          </cell>
          <cell r="B1244" t="str">
            <v>SU002643</v>
          </cell>
          <cell r="C1244" t="str">
            <v>P002993</v>
          </cell>
          <cell r="D1244">
            <v>4301020206</v>
          </cell>
          <cell r="E1244">
            <v>4680115880054</v>
          </cell>
          <cell r="F1244" t="str">
            <v>Ветчины «Дугушка» Фикс.вес 0,6 П/а ТМ «Дугушка»</v>
          </cell>
          <cell r="G1244" t="str">
            <v>с 0,4 на 0,6 Химич согласовал</v>
          </cell>
          <cell r="H1244">
            <v>55</v>
          </cell>
        </row>
        <row r="1245">
          <cell r="A1245" t="str">
            <v>Ветчина Балыкбургская Баварушка</v>
          </cell>
          <cell r="B1245" t="str">
            <v>SU002542</v>
          </cell>
          <cell r="C1245" t="str">
            <v>P002847</v>
          </cell>
          <cell r="D1245">
            <v>4301020196</v>
          </cell>
          <cell r="E1245">
            <v>4607091389388</v>
          </cell>
          <cell r="F1245" t="str">
            <v>Ветчины Балыкбургская Балыкбургская Весовые Фиброуз Баварушка</v>
          </cell>
          <cell r="H1245">
            <v>35</v>
          </cell>
        </row>
        <row r="1246">
          <cell r="A1246" t="str">
            <v>391 Вареные колбасы «Докторская ГОСТ» Фикс.вес 0,37 п/а ТМ «Вязанка»  Поком</v>
          </cell>
          <cell r="B1246" t="str">
            <v>SU002986</v>
          </cell>
          <cell r="C1246" t="str">
            <v>P003429</v>
          </cell>
          <cell r="D1246">
            <v>4301011565</v>
          </cell>
          <cell r="E1246">
            <v>4680115882539</v>
          </cell>
          <cell r="F1246" t="str">
            <v>Вареные колбасы «Докторская ГОСТ» Фикс.вес 0,37 п/а ТМ «Вязанка»</v>
          </cell>
          <cell r="H1246">
            <v>50</v>
          </cell>
        </row>
        <row r="1247">
          <cell r="A1247" t="str">
            <v>396 Сардельки «Филейские» Фикс.вес 0,4 NDX мгс ТМ «Вязанка»</v>
          </cell>
          <cell r="B1247" t="str">
            <v>SU002834</v>
          </cell>
          <cell r="C1247" t="str">
            <v>P003238</v>
          </cell>
          <cell r="D1247">
            <v>4301060351</v>
          </cell>
          <cell r="E1247">
            <v>4680115881464</v>
          </cell>
          <cell r="F1247" t="str">
            <v>Сардельки «Филейские» Фикс.вес 0,4 NDX мгс ТМ «Вязанка»</v>
          </cell>
          <cell r="H1247">
            <v>30</v>
          </cell>
        </row>
        <row r="1248">
          <cell r="A1248" t="str">
            <v>412 Вареные колбасы «Молочная с нежным филе» Фикс.вес 0,4 кг п/а ТМ «Особый рецепт»  Поком</v>
          </cell>
          <cell r="B1248" t="str">
            <v>SU002787</v>
          </cell>
          <cell r="C1248" t="str">
            <v>P003189</v>
          </cell>
          <cell r="D1248">
            <v>4301011433</v>
          </cell>
          <cell r="E1248">
            <v>4680115882638</v>
          </cell>
          <cell r="F1248" t="str">
            <v>Вареные колбасы «Молочная с нежным филе» Фикс.вес 0,4 кг п/а ТМ «Особый рецепт»</v>
          </cell>
          <cell r="H1248">
            <v>90</v>
          </cell>
        </row>
        <row r="1249">
          <cell r="A1249" t="str">
            <v>413 Вареные колбасы пастеризованн «Стародворская без шпика» Фикс.вес 0,4 п/а ТМ «Стародворье»  Поком</v>
          </cell>
          <cell r="B1249" t="str">
            <v>SU002894</v>
          </cell>
          <cell r="C1249" t="str">
            <v>P003314</v>
          </cell>
          <cell r="D1249">
            <v>4301011573</v>
          </cell>
          <cell r="E1249">
            <v>4680115881938</v>
          </cell>
          <cell r="F1249" t="str">
            <v>Вареные колбасы пастеризованная «Стародворская без шпика» Фикс.вес 0,4 п/а ТМ «Стародворье»</v>
          </cell>
          <cell r="H1249">
            <v>90</v>
          </cell>
        </row>
        <row r="1250">
          <cell r="A1250" t="str">
            <v>422 Сардельки «Сливушки с сыром #минидельки» ф/в 0,33 айпил ТМ «Вязанка»  Поком</v>
          </cell>
          <cell r="B1250" t="str">
            <v>SU002997</v>
          </cell>
          <cell r="C1250" t="str">
            <v>P003465</v>
          </cell>
          <cell r="D1250">
            <v>4301060356</v>
          </cell>
          <cell r="E1250">
            <v>4680115882652</v>
          </cell>
          <cell r="F1250" t="str">
            <v>Сардельки «Сливушки с сыром #минидельки» ф/в 0,33 айпил ТМ «Вязанка»</v>
          </cell>
          <cell r="H1250">
            <v>40</v>
          </cell>
        </row>
        <row r="1251">
          <cell r="A1251" t="str">
            <v>423 Сосиски «Сливушки с сыром» ф/в 0,3 п/а ТМ «Вязанка»  Поком</v>
          </cell>
          <cell r="B1251" t="str">
            <v>SU002996</v>
          </cell>
          <cell r="C1251" t="str">
            <v>P003464</v>
          </cell>
          <cell r="D1251">
            <v>4301051480</v>
          </cell>
          <cell r="E1251">
            <v>4680115882645</v>
          </cell>
          <cell r="F1251" t="str">
            <v>Сосиски «Сливушки с сыром» ф/в 0,3 п/а ТМ «Вязанка»</v>
          </cell>
          <cell r="H1251">
            <v>40</v>
          </cell>
        </row>
        <row r="1252">
          <cell r="A1252" t="str">
            <v>413  Ветчина Сливушка с индейкой ТМ Вязанка  0,3 кг. ПОКОМ</v>
          </cell>
          <cell r="B1252" t="str">
            <v>SU003037</v>
          </cell>
          <cell r="C1252" t="str">
            <v>P003575</v>
          </cell>
          <cell r="D1252">
            <v>4301020258</v>
          </cell>
          <cell r="E1252">
            <v>4680115882775</v>
          </cell>
          <cell r="F1252" t="str">
            <v>Ветчины «Сливушка с индейкой» Фикс.вес 0,3 П/а ТМ «Вязанка»</v>
          </cell>
          <cell r="H1252">
            <v>50</v>
          </cell>
        </row>
        <row r="1253">
          <cell r="A1253" t="str">
            <v>273  Сосиски Сочинки с сочной грудинкой, МГС 0.3кг,   ПОКОМ</v>
          </cell>
          <cell r="B1253" t="str">
            <v>SU002992</v>
          </cell>
          <cell r="C1253" t="str">
            <v>P003443</v>
          </cell>
          <cell r="D1253">
            <v>4301051479</v>
          </cell>
          <cell r="E1253">
            <v>4680115882607</v>
          </cell>
          <cell r="F1253" t="str">
            <v>Сосиски «Сочинки с сочной грудинкой» Фикс.вес 0,3 П/а мгс ТМ «Стародворье»</v>
          </cell>
          <cell r="H1253">
            <v>45</v>
          </cell>
        </row>
        <row r="1254">
          <cell r="A1254" t="str">
            <v>470 Колбаса Любительская ТМ Вязанка в оболочке полиамид.Мясной продукт категории А.  Поком</v>
          </cell>
          <cell r="B1254" t="str">
            <v>SU003111</v>
          </cell>
          <cell r="C1254" t="str">
            <v>P003694</v>
          </cell>
          <cell r="D1254">
            <v>4301011625</v>
          </cell>
          <cell r="E1254">
            <v>4680115883956</v>
          </cell>
          <cell r="F1254" t="str">
            <v>Вареные колбасы «Любительская ГОСТ» Весовой п/а ТМ «Вязанка»</v>
          </cell>
          <cell r="H1254">
            <v>50</v>
          </cell>
        </row>
        <row r="1255">
          <cell r="A1255" t="str">
            <v>Вареные колбасы «Любительская ГОСТ» Весовой п/а ТМ «Вязанка»</v>
          </cell>
          <cell r="B1255" t="str">
            <v>SU003111</v>
          </cell>
          <cell r="C1255" t="str">
            <v>P003694</v>
          </cell>
          <cell r="D1255">
            <v>4301011625</v>
          </cell>
          <cell r="E1255">
            <v>4680115883956</v>
          </cell>
          <cell r="F1255" t="str">
            <v>Вареные колбасы «Любительская ГОСТ» Весовой п/а ТМ «Вязанка»</v>
          </cell>
          <cell r="H1255">
            <v>50</v>
          </cell>
        </row>
        <row r="1256">
          <cell r="A1256" t="str">
            <v>458 Колбаса Балыкбургская ТМ Баварушка с мраморным балыком в оболочке черева в вакуу 0,11 кг.  Поком</v>
          </cell>
          <cell r="B1256" t="str">
            <v>SU003279</v>
          </cell>
          <cell r="C1256" t="str">
            <v>P003773</v>
          </cell>
          <cell r="D1256">
            <v>4301170010</v>
          </cell>
          <cell r="E1256">
            <v>4680115884090</v>
          </cell>
          <cell r="F1256" t="str">
            <v>с/в колбасы «Балыкбургская с мраморным балыком» ф/в 0,11 н/о ТМ «Баварушка»</v>
          </cell>
        </row>
        <row r="1257">
          <cell r="A1257" t="str">
            <v>417  Колбаса Филейбургская с ароматными пряностями 0,06 кг нарезка ТМ Баварушка  ПОКОМ</v>
          </cell>
          <cell r="B1257" t="str">
            <v>SU003278</v>
          </cell>
          <cell r="C1257" t="str">
            <v>P003777</v>
          </cell>
          <cell r="D1257">
            <v>4301032047</v>
          </cell>
          <cell r="E1257">
            <v>4680115884342</v>
          </cell>
          <cell r="F1257" t="str">
            <v>с/к колбасы «Филейбургская с ароматными пряностями» ф/в 0,06 нарезка ТМ «Баварушка»</v>
          </cell>
        </row>
        <row r="1258">
          <cell r="A1258" t="str">
            <v>418  Колбаса Балыкбургская с мраморным балыком и нотками кориандра 0,06 кг нарезка ТМ Баварушка  ПО</v>
          </cell>
          <cell r="B1258" t="str">
            <v>SU003280</v>
          </cell>
          <cell r="C1258" t="str">
            <v>P003776</v>
          </cell>
          <cell r="D1258">
            <v>4301032046</v>
          </cell>
          <cell r="E1258">
            <v>4680115884359</v>
          </cell>
          <cell r="F1258" t="str">
            <v>с/к колбасы «Балыкбургская с мраморным балыком и нотками кориандра» ф/в 0,06 нарезка ТМ «Баварушка»</v>
          </cell>
        </row>
        <row r="1259">
          <cell r="A1259" t="str">
            <v>419  Колбаса Филейбургская зернистая 0,06 кг нарезка ТМ Баварушка  ПОКОМ</v>
          </cell>
          <cell r="B1259" t="str">
            <v>SU003277</v>
          </cell>
          <cell r="C1259" t="str">
            <v>P003775</v>
          </cell>
          <cell r="D1259">
            <v>4301032045</v>
          </cell>
          <cell r="E1259">
            <v>4680115884335</v>
          </cell>
          <cell r="F1259" t="str">
            <v>с/к колбасы «Филейбургская зернистая» ф/в 0,06 нарезка ТМ «Баварушка»</v>
          </cell>
        </row>
        <row r="1260">
          <cell r="A1260" t="str">
            <v>420  Колбаса Мясорубская 0,28 кг ТМ Стародворье в оболочке черева  ПОКОМ</v>
          </cell>
          <cell r="B1260" t="str">
            <v>SU003046</v>
          </cell>
          <cell r="C1260" t="str">
            <v>P003598</v>
          </cell>
          <cell r="D1260">
            <v>4301031245</v>
          </cell>
          <cell r="E1260">
            <v>4680115883963</v>
          </cell>
          <cell r="F1260" t="str">
            <v>П/к колбасы «Мясорубская» ф/в 0,28 н/о ТМ «Стародворье»</v>
          </cell>
          <cell r="H1260">
            <v>40</v>
          </cell>
        </row>
        <row r="1261">
          <cell r="A1261" t="str">
            <v>374  Сосиски Сочинки с сыром ф/в 0,3 кг п/а ТМ "Стародворье"  Поком</v>
          </cell>
          <cell r="B1261" t="str">
            <v>SU003073</v>
          </cell>
          <cell r="C1261" t="str">
            <v>P003613</v>
          </cell>
          <cell r="D1261">
            <v>4301051523</v>
          </cell>
          <cell r="E1261">
            <v>4680115882942</v>
          </cell>
          <cell r="F1261" t="str">
            <v>Сосиски «Сочинки с сыром» ф/в 0,3 кг п/а ТМ «Стародворье»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8"/>
  <sheetViews>
    <sheetView tabSelected="1" workbookViewId="0">
      <pane ySplit="5" topLeftCell="A6" activePane="bottomLeft" state="frozen"/>
      <selection pane="bottomLeft" activeCell="AA12" sqref="AA12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7" width="7" style="1" customWidth="1"/>
    <col min="8" max="8" width="4.5" style="24" customWidth="1"/>
    <col min="9" max="9" width="5.33203125" style="2" customWidth="1"/>
    <col min="10" max="10" width="5.83203125" style="2" customWidth="1"/>
    <col min="11" max="12" width="8" style="2" customWidth="1"/>
    <col min="13" max="13" width="8.5" style="2" customWidth="1"/>
    <col min="14" max="14" width="1.1640625" style="2" customWidth="1"/>
    <col min="15" max="17" width="8" style="2" customWidth="1"/>
    <col min="18" max="18" width="21.83203125" style="2" customWidth="1"/>
    <col min="19" max="20" width="5.33203125" style="2" customWidth="1"/>
    <col min="21" max="23" width="7.83203125" style="2" customWidth="1"/>
    <col min="24" max="24" width="24.33203125" style="2" customWidth="1"/>
    <col min="25" max="25" width="7.6640625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 t="s">
        <v>145</v>
      </c>
      <c r="G3" s="5"/>
      <c r="H3" s="11" t="s">
        <v>115</v>
      </c>
      <c r="I3" s="12" t="s">
        <v>116</v>
      </c>
      <c r="J3" s="12" t="s">
        <v>133</v>
      </c>
      <c r="K3" s="13" t="s">
        <v>117</v>
      </c>
      <c r="L3" s="13" t="s">
        <v>118</v>
      </c>
      <c r="M3" s="14" t="s">
        <v>119</v>
      </c>
      <c r="N3" s="14" t="s">
        <v>119</v>
      </c>
      <c r="O3" s="13" t="s">
        <v>120</v>
      </c>
      <c r="P3" s="13" t="s">
        <v>121</v>
      </c>
      <c r="Q3" s="15" t="s">
        <v>122</v>
      </c>
      <c r="R3" s="16"/>
      <c r="S3" s="13" t="s">
        <v>123</v>
      </c>
      <c r="T3" s="13" t="s">
        <v>124</v>
      </c>
      <c r="U3" s="13" t="s">
        <v>120</v>
      </c>
      <c r="V3" s="13" t="s">
        <v>120</v>
      </c>
      <c r="W3" s="13" t="s">
        <v>120</v>
      </c>
      <c r="X3" s="13" t="s">
        <v>125</v>
      </c>
      <c r="Y3" s="13" t="s">
        <v>126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144</v>
      </c>
      <c r="G4" s="5" t="s">
        <v>7</v>
      </c>
      <c r="H4" s="11"/>
      <c r="I4" s="12" t="s">
        <v>116</v>
      </c>
      <c r="J4" s="12"/>
      <c r="K4" s="13"/>
      <c r="L4" s="13"/>
      <c r="M4" s="17" t="s">
        <v>134</v>
      </c>
      <c r="N4" s="17"/>
      <c r="O4" s="14" t="s">
        <v>132</v>
      </c>
      <c r="P4" s="14"/>
      <c r="Q4" s="15" t="s">
        <v>128</v>
      </c>
      <c r="R4" s="16" t="s">
        <v>129</v>
      </c>
      <c r="S4" s="13"/>
      <c r="T4" s="13"/>
      <c r="U4" s="14" t="s">
        <v>130</v>
      </c>
      <c r="V4" s="14" t="s">
        <v>131</v>
      </c>
      <c r="W4" s="14" t="s">
        <v>127</v>
      </c>
      <c r="X4" s="14"/>
      <c r="Y4" s="18"/>
    </row>
    <row r="5" spans="1:25" ht="11.25" customHeight="1" x14ac:dyDescent="0.2">
      <c r="A5" s="6"/>
      <c r="B5" s="7"/>
      <c r="C5" s="5"/>
      <c r="D5" s="5"/>
      <c r="E5" s="20">
        <f t="shared" ref="E5:G5" si="0">SUM(E6:E211)</f>
        <v>23071.569000000014</v>
      </c>
      <c r="F5" s="20">
        <f t="shared" si="0"/>
        <v>6931.1949999999997</v>
      </c>
      <c r="G5" s="20">
        <f t="shared" si="0"/>
        <v>35073.952999999994</v>
      </c>
      <c r="H5" s="11"/>
      <c r="I5" s="19"/>
      <c r="J5" s="19"/>
      <c r="K5" s="20">
        <f t="shared" ref="K5:Q5" si="1">SUM(K6:K211)</f>
        <v>23943.503999999997</v>
      </c>
      <c r="L5" s="20">
        <f t="shared" si="1"/>
        <v>-871.9349999999996</v>
      </c>
      <c r="M5" s="20">
        <f t="shared" si="1"/>
        <v>1210</v>
      </c>
      <c r="N5" s="20">
        <f t="shared" si="1"/>
        <v>0</v>
      </c>
      <c r="O5" s="20">
        <f t="shared" si="1"/>
        <v>4614.3138000000008</v>
      </c>
      <c r="P5" s="21">
        <f t="shared" si="1"/>
        <v>13507.584799999999</v>
      </c>
      <c r="Q5" s="22">
        <f t="shared" si="1"/>
        <v>0</v>
      </c>
      <c r="R5" s="20"/>
      <c r="S5" s="13"/>
      <c r="T5" s="13"/>
      <c r="U5" s="20">
        <f>SUM(U6:U211)</f>
        <v>5627.7543999999971</v>
      </c>
      <c r="V5" s="20">
        <f>SUM(V6:V211)</f>
        <v>3069.8739999999998</v>
      </c>
      <c r="W5" s="20">
        <f>SUM(W6:W211)</f>
        <v>4466.7800000000007</v>
      </c>
      <c r="X5" s="13"/>
      <c r="Y5" s="20">
        <f t="shared" ref="Y5" si="2">SUM(Y6:Y211)</f>
        <v>12642.138800000001</v>
      </c>
    </row>
    <row r="6" spans="1:25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/>
      <c r="G6" s="9">
        <v>-1.36</v>
      </c>
      <c r="H6" s="24">
        <f>VLOOKUP(A6,[1]TDSheet!$A:$G,7,0)</f>
        <v>0</v>
      </c>
      <c r="I6" s="2" t="e">
        <f>VLOOKUP(A6,[1]TDSheet!$A:$H,8,0)</f>
        <v>#N/A</v>
      </c>
      <c r="L6" s="2">
        <f>E6-K6</f>
        <v>0</v>
      </c>
      <c r="O6" s="2">
        <f>E6/5</f>
        <v>0</v>
      </c>
      <c r="P6" s="23"/>
      <c r="Q6" s="23"/>
      <c r="S6" s="2" t="e">
        <f>(G6+M6+P6)/O6</f>
        <v>#DIV/0!</v>
      </c>
      <c r="T6" s="2" t="e">
        <f>(G6+M6)/O6</f>
        <v>#DIV/0!</v>
      </c>
      <c r="U6" s="2">
        <f>VLOOKUP(A6,[1]TDSheet!$A:$U,21,0)</f>
        <v>0</v>
      </c>
      <c r="V6" s="2">
        <f>VLOOKUP(A6,[1]TDSheet!$A:$V,22,0)</f>
        <v>0</v>
      </c>
      <c r="W6" s="2">
        <f>VLOOKUP(A6,[1]TDSheet!$A:$M,13,0)</f>
        <v>0</v>
      </c>
      <c r="Y6" s="2">
        <f>P6*H6</f>
        <v>0</v>
      </c>
    </row>
    <row r="7" spans="1:25" ht="11.1" customHeight="1" x14ac:dyDescent="0.2">
      <c r="A7" s="8" t="s">
        <v>10</v>
      </c>
      <c r="B7" s="8" t="s">
        <v>9</v>
      </c>
      <c r="C7" s="9">
        <v>-1.3560000000000001</v>
      </c>
      <c r="D7" s="9"/>
      <c r="E7" s="9"/>
      <c r="F7" s="9"/>
      <c r="G7" s="9">
        <v>-1.3560000000000001</v>
      </c>
      <c r="H7" s="24">
        <f>VLOOKUP(A7,[1]TDSheet!$A:$G,7,0)</f>
        <v>0</v>
      </c>
      <c r="I7" s="2" t="e">
        <f>VLOOKUP(A7,[1]TDSheet!$A:$H,8,0)</f>
        <v>#N/A</v>
      </c>
      <c r="L7" s="2">
        <f t="shared" ref="L7:L70" si="3">E7-K7</f>
        <v>0</v>
      </c>
      <c r="O7" s="2">
        <f t="shared" ref="O7:O70" si="4">E7/5</f>
        <v>0</v>
      </c>
      <c r="P7" s="23"/>
      <c r="Q7" s="23"/>
      <c r="S7" s="2" t="e">
        <f t="shared" ref="S7:S70" si="5">(G7+M7+P7)/O7</f>
        <v>#DIV/0!</v>
      </c>
      <c r="T7" s="2" t="e">
        <f t="shared" ref="T7:T70" si="6">(G7+M7)/O7</f>
        <v>#DIV/0!</v>
      </c>
      <c r="U7" s="2">
        <f>VLOOKUP(A7,[1]TDSheet!$A:$U,21,0)</f>
        <v>0</v>
      </c>
      <c r="V7" s="2">
        <f>VLOOKUP(A7,[1]TDSheet!$A:$V,22,0)</f>
        <v>0.45200000000000001</v>
      </c>
      <c r="W7" s="2">
        <f>VLOOKUP(A7,[1]TDSheet!$A:$M,13,0)</f>
        <v>0</v>
      </c>
      <c r="Y7" s="2">
        <f t="shared" ref="Y7:Y70" si="7">P7*H7</f>
        <v>0</v>
      </c>
    </row>
    <row r="8" spans="1:25" ht="11.1" customHeight="1" x14ac:dyDescent="0.2">
      <c r="A8" s="8" t="s">
        <v>11</v>
      </c>
      <c r="B8" s="8" t="s">
        <v>9</v>
      </c>
      <c r="C8" s="9">
        <v>741.56299999999999</v>
      </c>
      <c r="D8" s="9">
        <v>873.33699999999999</v>
      </c>
      <c r="E8" s="9">
        <v>728.49099999999999</v>
      </c>
      <c r="F8" s="9">
        <v>182.63800000000001</v>
      </c>
      <c r="G8" s="9">
        <v>798.18299999999999</v>
      </c>
      <c r="H8" s="24">
        <f>VLOOKUP(A8,[1]TDSheet!$A:$G,7,0)</f>
        <v>1</v>
      </c>
      <c r="I8" s="2">
        <f>VLOOKUP(A8,[1]TDSheet!$A:$H,8,0)</f>
        <v>50</v>
      </c>
      <c r="K8" s="2">
        <f>VLOOKUP(A8,[2]TDSheet!$A:$E,4,0)</f>
        <v>699.53399999999999</v>
      </c>
      <c r="L8" s="2">
        <f t="shared" si="3"/>
        <v>28.956999999999994</v>
      </c>
      <c r="O8" s="2">
        <f t="shared" si="4"/>
        <v>145.69819999999999</v>
      </c>
      <c r="P8" s="35">
        <v>540</v>
      </c>
      <c r="Q8" s="23"/>
      <c r="S8" s="2">
        <f t="shared" si="5"/>
        <v>9.1846227338429713</v>
      </c>
      <c r="T8" s="2">
        <f t="shared" si="6"/>
        <v>5.4783312353893185</v>
      </c>
      <c r="U8" s="2">
        <f>VLOOKUP(A8,[1]TDSheet!$A:$U,21,0)</f>
        <v>145.41980000000001</v>
      </c>
      <c r="V8" s="2">
        <f>VLOOKUP(A8,[1]TDSheet!$A:$V,22,0)</f>
        <v>138.62033333333332</v>
      </c>
      <c r="W8" s="2">
        <f>VLOOKUP(A8,[1]TDSheet!$A:$M,13,0)</f>
        <v>116.29159999999999</v>
      </c>
      <c r="Y8" s="2">
        <f t="shared" si="7"/>
        <v>540</v>
      </c>
    </row>
    <row r="9" spans="1:25" ht="11.1" customHeight="1" x14ac:dyDescent="0.2">
      <c r="A9" s="8" t="s">
        <v>12</v>
      </c>
      <c r="B9" s="8" t="s">
        <v>9</v>
      </c>
      <c r="C9" s="9">
        <v>556.63599999999997</v>
      </c>
      <c r="D9" s="9"/>
      <c r="E9" s="9">
        <v>303.00099999999998</v>
      </c>
      <c r="F9" s="9">
        <v>145.512</v>
      </c>
      <c r="G9" s="9">
        <v>210.05099999999999</v>
      </c>
      <c r="H9" s="24">
        <f>VLOOKUP(A9,[1]TDSheet!$A:$G,7,0)</f>
        <v>1</v>
      </c>
      <c r="I9" s="2">
        <f>VLOOKUP(A9,[1]TDSheet!$A:$H,8,0)</f>
        <v>45</v>
      </c>
      <c r="K9" s="2">
        <f>VLOOKUP(A9,[2]TDSheet!$A:$E,4,0)</f>
        <v>285.3</v>
      </c>
      <c r="L9" s="2">
        <f t="shared" si="3"/>
        <v>17.700999999999965</v>
      </c>
      <c r="O9" s="2">
        <f t="shared" si="4"/>
        <v>60.600199999999994</v>
      </c>
      <c r="P9" s="35">
        <v>400</v>
      </c>
      <c r="Q9" s="23"/>
      <c r="S9" s="2">
        <f t="shared" si="5"/>
        <v>10.066814961006729</v>
      </c>
      <c r="T9" s="2">
        <f t="shared" si="6"/>
        <v>3.4661766792848869</v>
      </c>
      <c r="U9" s="2">
        <f>VLOOKUP(A9,[1]TDSheet!$A:$U,21,0)</f>
        <v>68.318399999999997</v>
      </c>
      <c r="V9" s="2">
        <f>VLOOKUP(A9,[1]TDSheet!$A:$V,22,0)</f>
        <v>18.325666666666667</v>
      </c>
      <c r="W9" s="2">
        <f>VLOOKUP(A9,[1]TDSheet!$A:$M,13,0)</f>
        <v>34.190600000000003</v>
      </c>
      <c r="Y9" s="2">
        <f t="shared" si="7"/>
        <v>400</v>
      </c>
    </row>
    <row r="10" spans="1:25" ht="11.1" customHeight="1" x14ac:dyDescent="0.2">
      <c r="A10" s="8" t="s">
        <v>13</v>
      </c>
      <c r="B10" s="8" t="s">
        <v>9</v>
      </c>
      <c r="C10" s="9">
        <v>540.92999999999995</v>
      </c>
      <c r="D10" s="9">
        <v>33.941000000000003</v>
      </c>
      <c r="E10" s="9">
        <v>343.88600000000002</v>
      </c>
      <c r="F10" s="9">
        <v>141.93600000000001</v>
      </c>
      <c r="G10" s="9">
        <v>182.11199999999999</v>
      </c>
      <c r="H10" s="24">
        <f>VLOOKUP(A10,[1]TDSheet!$A:$G,7,0)</f>
        <v>1</v>
      </c>
      <c r="I10" s="2">
        <f>VLOOKUP(A10,[1]TDSheet!$A:$H,8,0)</f>
        <v>45</v>
      </c>
      <c r="K10" s="2">
        <f>VLOOKUP(A10,[2]TDSheet!$A:$E,4,0)</f>
        <v>317.55</v>
      </c>
      <c r="L10" s="2">
        <f t="shared" si="3"/>
        <v>26.336000000000013</v>
      </c>
      <c r="O10" s="2">
        <f t="shared" si="4"/>
        <v>68.777200000000008</v>
      </c>
      <c r="P10" s="35">
        <v>400</v>
      </c>
      <c r="Q10" s="23"/>
      <c r="S10" s="2">
        <f t="shared" si="5"/>
        <v>8.4637350749957818</v>
      </c>
      <c r="T10" s="2">
        <f t="shared" si="6"/>
        <v>2.6478542307625199</v>
      </c>
      <c r="U10" s="2">
        <f>VLOOKUP(A10,[1]TDSheet!$A:$U,21,0)</f>
        <v>77.0518</v>
      </c>
      <c r="V10" s="2">
        <f>VLOOKUP(A10,[1]TDSheet!$A:$V,22,0)</f>
        <v>57.260999999999996</v>
      </c>
      <c r="W10" s="2">
        <f>VLOOKUP(A10,[1]TDSheet!$A:$M,13,0)</f>
        <v>40.150199999999998</v>
      </c>
      <c r="Y10" s="2">
        <f t="shared" si="7"/>
        <v>400</v>
      </c>
    </row>
    <row r="11" spans="1:25" ht="11.1" customHeight="1" x14ac:dyDescent="0.2">
      <c r="A11" s="8" t="s">
        <v>14</v>
      </c>
      <c r="B11" s="8" t="s">
        <v>9</v>
      </c>
      <c r="C11" s="9">
        <v>379.452</v>
      </c>
      <c r="D11" s="9">
        <v>70.941000000000003</v>
      </c>
      <c r="E11" s="9">
        <v>233.49799999999999</v>
      </c>
      <c r="F11" s="9">
        <v>68.953000000000003</v>
      </c>
      <c r="G11" s="9">
        <v>186.315</v>
      </c>
      <c r="H11" s="24">
        <f>VLOOKUP(A11,[1]TDSheet!$A:$G,7,0)</f>
        <v>1</v>
      </c>
      <c r="I11" s="2">
        <f>VLOOKUP(A11,[1]TDSheet!$A:$H,8,0)</f>
        <v>40</v>
      </c>
      <c r="K11" s="2">
        <f>VLOOKUP(A11,[2]TDSheet!$A:$E,4,0)</f>
        <v>237.55</v>
      </c>
      <c r="L11" s="2">
        <f t="shared" si="3"/>
        <v>-4.0520000000000209</v>
      </c>
      <c r="O11" s="2">
        <f t="shared" si="4"/>
        <v>46.699599999999997</v>
      </c>
      <c r="P11" s="23">
        <f t="shared" ref="P11:P69" si="8">9*O11-M11-G11</f>
        <v>233.98139999999995</v>
      </c>
      <c r="Q11" s="23"/>
      <c r="S11" s="2">
        <f>(G11+M11+P11)/O11</f>
        <v>9</v>
      </c>
      <c r="T11" s="2">
        <f t="shared" si="6"/>
        <v>3.9896487336079969</v>
      </c>
      <c r="U11" s="2">
        <f>VLOOKUP(A11,[1]TDSheet!$A:$U,21,0)</f>
        <v>50.162599999999998</v>
      </c>
      <c r="V11" s="2">
        <f>VLOOKUP(A11,[1]TDSheet!$A:$V,22,0)</f>
        <v>43.228333333333332</v>
      </c>
      <c r="W11" s="2">
        <f>VLOOKUP(A11,[1]TDSheet!$A:$M,13,0)</f>
        <v>23.855799999999999</v>
      </c>
      <c r="Y11" s="2">
        <f t="shared" si="7"/>
        <v>233.98139999999995</v>
      </c>
    </row>
    <row r="12" spans="1:25" ht="11.1" customHeight="1" x14ac:dyDescent="0.2">
      <c r="A12" s="8" t="s">
        <v>15</v>
      </c>
      <c r="B12" s="8" t="s">
        <v>16</v>
      </c>
      <c r="C12" s="9">
        <v>36</v>
      </c>
      <c r="D12" s="9">
        <v>18</v>
      </c>
      <c r="E12" s="9">
        <v>30</v>
      </c>
      <c r="F12" s="9"/>
      <c r="G12" s="9">
        <v>20</v>
      </c>
      <c r="H12" s="24">
        <f>VLOOKUP(A12,[1]TDSheet!$A:$G,7,0)</f>
        <v>0.5</v>
      </c>
      <c r="I12" s="2">
        <f>VLOOKUP(A12,[1]TDSheet!$A:$H,8,0)</f>
        <v>50</v>
      </c>
      <c r="K12" s="2">
        <f>VLOOKUP(A12,[2]TDSheet!$A:$E,4,0)</f>
        <v>46</v>
      </c>
      <c r="L12" s="2">
        <f t="shared" si="3"/>
        <v>-16</v>
      </c>
      <c r="O12" s="2">
        <f t="shared" si="4"/>
        <v>6</v>
      </c>
      <c r="P12" s="23">
        <f>6*O12-M12-G12</f>
        <v>16</v>
      </c>
      <c r="Q12" s="23"/>
      <c r="S12" s="2">
        <f t="shared" si="5"/>
        <v>6</v>
      </c>
      <c r="T12" s="2">
        <f t="shared" si="6"/>
        <v>3.3333333333333335</v>
      </c>
      <c r="U12" s="2">
        <f>VLOOKUP(A12,[1]TDSheet!$A:$U,21,0)</f>
        <v>4.8</v>
      </c>
      <c r="V12" s="2">
        <f>VLOOKUP(A12,[1]TDSheet!$A:$V,22,0)</f>
        <v>0</v>
      </c>
      <c r="W12" s="2">
        <f>VLOOKUP(A12,[1]TDSheet!$A:$M,13,0)</f>
        <v>3.2</v>
      </c>
      <c r="Y12" s="2">
        <f t="shared" si="7"/>
        <v>8</v>
      </c>
    </row>
    <row r="13" spans="1:25" ht="11.1" customHeight="1" x14ac:dyDescent="0.2">
      <c r="A13" s="33" t="s">
        <v>136</v>
      </c>
      <c r="B13" s="30" t="s">
        <v>16</v>
      </c>
      <c r="C13" s="9"/>
      <c r="D13" s="9"/>
      <c r="E13" s="9"/>
      <c r="F13" s="9"/>
      <c r="G13" s="9"/>
      <c r="H13" s="24">
        <v>0.5</v>
      </c>
      <c r="I13" s="2">
        <v>31</v>
      </c>
      <c r="J13" s="2" t="s">
        <v>134</v>
      </c>
      <c r="L13" s="2">
        <f t="shared" si="3"/>
        <v>0</v>
      </c>
      <c r="M13" s="2">
        <f>VLOOKUP(A13,[3]Лист1!$A:$B,2,0)</f>
        <v>25</v>
      </c>
      <c r="O13" s="2">
        <f t="shared" si="4"/>
        <v>0</v>
      </c>
      <c r="P13" s="23"/>
      <c r="Q13" s="23"/>
      <c r="S13" s="2" t="e">
        <f t="shared" si="5"/>
        <v>#DIV/0!</v>
      </c>
      <c r="T13" s="2" t="e">
        <f t="shared" si="6"/>
        <v>#DIV/0!</v>
      </c>
      <c r="U13" s="2">
        <v>0</v>
      </c>
      <c r="V13" s="2">
        <v>0</v>
      </c>
      <c r="W13" s="2">
        <v>0</v>
      </c>
      <c r="Y13" s="2">
        <f t="shared" si="7"/>
        <v>0</v>
      </c>
    </row>
    <row r="14" spans="1:25" ht="11.1" customHeight="1" x14ac:dyDescent="0.2">
      <c r="A14" s="8" t="s">
        <v>17</v>
      </c>
      <c r="B14" s="8" t="s">
        <v>16</v>
      </c>
      <c r="C14" s="9">
        <v>170.203</v>
      </c>
      <c r="D14" s="9">
        <v>222</v>
      </c>
      <c r="E14" s="9">
        <v>112</v>
      </c>
      <c r="F14" s="9">
        <v>66</v>
      </c>
      <c r="G14" s="9">
        <v>237.203</v>
      </c>
      <c r="H14" s="24">
        <f>VLOOKUP(A14,[1]TDSheet!$A:$G,7,0)</f>
        <v>0.45</v>
      </c>
      <c r="I14" s="2">
        <f>VLOOKUP(A14,[1]TDSheet!$A:$H,8,0)</f>
        <v>45</v>
      </c>
      <c r="K14" s="2">
        <f>VLOOKUP(A14,[2]TDSheet!$A:$E,4,0)</f>
        <v>212</v>
      </c>
      <c r="L14" s="2">
        <f t="shared" si="3"/>
        <v>-100</v>
      </c>
      <c r="O14" s="2">
        <f t="shared" si="4"/>
        <v>22.4</v>
      </c>
      <c r="P14" s="35">
        <v>40</v>
      </c>
      <c r="Q14" s="23"/>
      <c r="S14" s="2">
        <f t="shared" si="5"/>
        <v>12.375133928571428</v>
      </c>
      <c r="T14" s="2">
        <f t="shared" si="6"/>
        <v>10.589419642857143</v>
      </c>
      <c r="U14" s="2">
        <f>VLOOKUP(A14,[1]TDSheet!$A:$U,21,0)</f>
        <v>30.272199999999998</v>
      </c>
      <c r="V14" s="2">
        <f>VLOOKUP(A14,[1]TDSheet!$A:$V,22,0)</f>
        <v>12</v>
      </c>
      <c r="W14" s="2">
        <f>VLOOKUP(A14,[1]TDSheet!$A:$M,13,0)</f>
        <v>30.487200000000001</v>
      </c>
      <c r="Y14" s="2">
        <f t="shared" si="7"/>
        <v>18</v>
      </c>
    </row>
    <row r="15" spans="1:25" ht="11.1" customHeight="1" x14ac:dyDescent="0.2">
      <c r="A15" s="8" t="s">
        <v>18</v>
      </c>
      <c r="B15" s="8" t="s">
        <v>16</v>
      </c>
      <c r="C15" s="9">
        <v>175</v>
      </c>
      <c r="D15" s="9">
        <v>264</v>
      </c>
      <c r="E15" s="9">
        <v>136</v>
      </c>
      <c r="F15" s="9">
        <v>67</v>
      </c>
      <c r="G15" s="9">
        <v>259</v>
      </c>
      <c r="H15" s="24">
        <f>VLOOKUP(A15,[1]TDSheet!$A:$G,7,0)</f>
        <v>0.45</v>
      </c>
      <c r="I15" s="2">
        <f>VLOOKUP(A15,[1]TDSheet!$A:$H,8,0)</f>
        <v>45</v>
      </c>
      <c r="K15" s="2">
        <f>VLOOKUP(A15,[2]TDSheet!$A:$E,4,0)</f>
        <v>239</v>
      </c>
      <c r="L15" s="2">
        <f t="shared" si="3"/>
        <v>-103</v>
      </c>
      <c r="O15" s="2">
        <f t="shared" si="4"/>
        <v>27.2</v>
      </c>
      <c r="P15" s="35">
        <v>40</v>
      </c>
      <c r="Q15" s="23"/>
      <c r="S15" s="2">
        <f t="shared" si="5"/>
        <v>10.992647058823529</v>
      </c>
      <c r="T15" s="2">
        <f t="shared" si="6"/>
        <v>9.5220588235294112</v>
      </c>
      <c r="U15" s="2">
        <f>VLOOKUP(A15,[1]TDSheet!$A:$U,21,0)</f>
        <v>28.2</v>
      </c>
      <c r="V15" s="2">
        <f>VLOOKUP(A15,[1]TDSheet!$A:$V,22,0)</f>
        <v>12.333333333333334</v>
      </c>
      <c r="W15" s="2">
        <f>VLOOKUP(A15,[1]TDSheet!$A:$M,13,0)</f>
        <v>38.4</v>
      </c>
      <c r="Y15" s="2">
        <f t="shared" si="7"/>
        <v>18</v>
      </c>
    </row>
    <row r="16" spans="1:25" ht="11.1" customHeight="1" x14ac:dyDescent="0.2">
      <c r="A16" s="34" t="s">
        <v>141</v>
      </c>
      <c r="B16" s="30" t="s">
        <v>16</v>
      </c>
      <c r="C16" s="9"/>
      <c r="D16" s="9"/>
      <c r="E16" s="9"/>
      <c r="F16" s="9"/>
      <c r="G16" s="9"/>
      <c r="H16" s="24">
        <v>0.4</v>
      </c>
      <c r="I16" s="2">
        <v>50</v>
      </c>
      <c r="J16" s="2" t="s">
        <v>134</v>
      </c>
      <c r="L16" s="2">
        <f t="shared" si="3"/>
        <v>0</v>
      </c>
      <c r="M16" s="2">
        <f>VLOOKUP(A16,[3]Лист1!$A:$B,2,0)</f>
        <v>35</v>
      </c>
      <c r="O16" s="2">
        <f t="shared" si="4"/>
        <v>0</v>
      </c>
      <c r="P16" s="23"/>
      <c r="Q16" s="23"/>
      <c r="S16" s="2" t="e">
        <f t="shared" si="5"/>
        <v>#DIV/0!</v>
      </c>
      <c r="T16" s="2" t="e">
        <f t="shared" si="6"/>
        <v>#DIV/0!</v>
      </c>
      <c r="U16" s="2">
        <v>0</v>
      </c>
      <c r="V16" s="2">
        <v>0</v>
      </c>
      <c r="W16" s="2">
        <v>0</v>
      </c>
      <c r="Y16" s="2">
        <f t="shared" si="7"/>
        <v>0</v>
      </c>
    </row>
    <row r="17" spans="1:25" ht="21.95" customHeight="1" x14ac:dyDescent="0.2">
      <c r="A17" s="8" t="s">
        <v>19</v>
      </c>
      <c r="B17" s="8" t="s">
        <v>16</v>
      </c>
      <c r="C17" s="9">
        <v>64</v>
      </c>
      <c r="D17" s="9">
        <v>195</v>
      </c>
      <c r="E17" s="9">
        <v>30</v>
      </c>
      <c r="F17" s="9">
        <v>1</v>
      </c>
      <c r="G17" s="9">
        <v>227</v>
      </c>
      <c r="H17" s="24">
        <f>VLOOKUP(A17,[1]TDSheet!$A:$G,7,0)</f>
        <v>0.17</v>
      </c>
      <c r="I17" s="2">
        <f>VLOOKUP(A17,[1]TDSheet!$A:$H,8,0)</f>
        <v>180</v>
      </c>
      <c r="K17" s="2">
        <f>VLOOKUP(A17,[2]TDSheet!$A:$E,4,0)</f>
        <v>28</v>
      </c>
      <c r="L17" s="2">
        <f t="shared" si="3"/>
        <v>2</v>
      </c>
      <c r="O17" s="2">
        <f t="shared" si="4"/>
        <v>6</v>
      </c>
      <c r="P17" s="23"/>
      <c r="Q17" s="23"/>
      <c r="S17" s="2">
        <f t="shared" si="5"/>
        <v>37.833333333333336</v>
      </c>
      <c r="T17" s="2">
        <f t="shared" si="6"/>
        <v>37.833333333333336</v>
      </c>
      <c r="U17" s="2">
        <f>VLOOKUP(A17,[1]TDSheet!$A:$U,21,0)</f>
        <v>22</v>
      </c>
      <c r="V17" s="2">
        <f>VLOOKUP(A17,[1]TDSheet!$A:$V,22,0)</f>
        <v>16.333333333333332</v>
      </c>
      <c r="W17" s="2">
        <f>VLOOKUP(A17,[1]TDSheet!$A:$M,13,0)</f>
        <v>20.8</v>
      </c>
      <c r="Y17" s="2">
        <f t="shared" si="7"/>
        <v>0</v>
      </c>
    </row>
    <row r="18" spans="1:25" ht="21.95" customHeight="1" x14ac:dyDescent="0.2">
      <c r="A18" s="8" t="s">
        <v>20</v>
      </c>
      <c r="B18" s="8" t="s">
        <v>16</v>
      </c>
      <c r="C18" s="9">
        <v>9</v>
      </c>
      <c r="D18" s="9"/>
      <c r="E18" s="9"/>
      <c r="F18" s="9"/>
      <c r="G18" s="9">
        <v>9</v>
      </c>
      <c r="H18" s="24">
        <f>VLOOKUP(A18,[1]TDSheet!$A:$G,7,0)</f>
        <v>0</v>
      </c>
      <c r="I18" s="2" t="e">
        <f>VLOOKUP(A18,[1]TDSheet!$A:$H,8,0)</f>
        <v>#N/A</v>
      </c>
      <c r="L18" s="2">
        <f t="shared" si="3"/>
        <v>0</v>
      </c>
      <c r="O18" s="2">
        <f t="shared" si="4"/>
        <v>0</v>
      </c>
      <c r="P18" s="23"/>
      <c r="Q18" s="23"/>
      <c r="S18" s="2" t="e">
        <f t="shared" si="5"/>
        <v>#DIV/0!</v>
      </c>
      <c r="T18" s="2" t="e">
        <f t="shared" si="6"/>
        <v>#DIV/0!</v>
      </c>
      <c r="U18" s="2">
        <f>VLOOKUP(A18,[1]TDSheet!$A:$U,21,0)</f>
        <v>0.4</v>
      </c>
      <c r="V18" s="2">
        <f>VLOOKUP(A18,[1]TDSheet!$A:$V,22,0)</f>
        <v>1.6666666666666667</v>
      </c>
      <c r="W18" s="2">
        <f>VLOOKUP(A18,[1]TDSheet!$A:$M,13,0)</f>
        <v>0</v>
      </c>
      <c r="Y18" s="2">
        <f t="shared" si="7"/>
        <v>0</v>
      </c>
    </row>
    <row r="19" spans="1:25" ht="11.1" customHeight="1" x14ac:dyDescent="0.2">
      <c r="A19" s="8" t="s">
        <v>21</v>
      </c>
      <c r="B19" s="8" t="s">
        <v>16</v>
      </c>
      <c r="C19" s="9">
        <v>3</v>
      </c>
      <c r="D19" s="9"/>
      <c r="E19" s="9"/>
      <c r="F19" s="9"/>
      <c r="G19" s="9">
        <v>3</v>
      </c>
      <c r="H19" s="24">
        <f>VLOOKUP(A19,[1]TDSheet!$A:$G,7,0)</f>
        <v>0</v>
      </c>
      <c r="I19" s="2" t="e">
        <f>VLOOKUP(A19,[1]TDSheet!$A:$H,8,0)</f>
        <v>#N/A</v>
      </c>
      <c r="L19" s="2">
        <f t="shared" si="3"/>
        <v>0</v>
      </c>
      <c r="O19" s="2">
        <f t="shared" si="4"/>
        <v>0</v>
      </c>
      <c r="P19" s="23"/>
      <c r="Q19" s="23"/>
      <c r="S19" s="2" t="e">
        <f t="shared" si="5"/>
        <v>#DIV/0!</v>
      </c>
      <c r="T19" s="2" t="e">
        <f t="shared" si="6"/>
        <v>#DIV/0!</v>
      </c>
      <c r="U19" s="2">
        <f>VLOOKUP(A19,[1]TDSheet!$A:$U,21,0)</f>
        <v>0.6</v>
      </c>
      <c r="V19" s="2">
        <f>VLOOKUP(A19,[1]TDSheet!$A:$V,22,0)</f>
        <v>0</v>
      </c>
      <c r="W19" s="2">
        <f>VLOOKUP(A19,[1]TDSheet!$A:$M,13,0)</f>
        <v>0</v>
      </c>
      <c r="Y19" s="2">
        <f t="shared" si="7"/>
        <v>0</v>
      </c>
    </row>
    <row r="20" spans="1:25" ht="11.1" customHeight="1" x14ac:dyDescent="0.2">
      <c r="A20" s="33" t="s">
        <v>22</v>
      </c>
      <c r="B20" s="8" t="s">
        <v>16</v>
      </c>
      <c r="C20" s="9">
        <v>40</v>
      </c>
      <c r="D20" s="9"/>
      <c r="E20" s="9"/>
      <c r="F20" s="9"/>
      <c r="G20" s="9">
        <v>30</v>
      </c>
      <c r="H20" s="24">
        <f>VLOOKUP(A20,[1]TDSheet!$A:$G,7,0)</f>
        <v>0.5</v>
      </c>
      <c r="I20" s="2">
        <f>VLOOKUP(A20,[1]TDSheet!$A:$H,8,0)</f>
        <v>55</v>
      </c>
      <c r="J20" s="2" t="s">
        <v>134</v>
      </c>
      <c r="K20" s="2">
        <f>VLOOKUP(A20,[2]TDSheet!$A:$E,4,0)</f>
        <v>1</v>
      </c>
      <c r="L20" s="2">
        <f t="shared" si="3"/>
        <v>-1</v>
      </c>
      <c r="M20" s="2">
        <f>VLOOKUP(A20,[3]Лист1!$A:$B,2,0)</f>
        <v>25</v>
      </c>
      <c r="O20" s="2">
        <f t="shared" si="4"/>
        <v>0</v>
      </c>
      <c r="P20" s="23"/>
      <c r="Q20" s="23"/>
      <c r="S20" s="2" t="e">
        <f t="shared" si="5"/>
        <v>#DIV/0!</v>
      </c>
      <c r="T20" s="2" t="e">
        <f t="shared" si="6"/>
        <v>#DIV/0!</v>
      </c>
      <c r="U20" s="2">
        <f>VLOOKUP(A20,[1]TDSheet!$A:$U,21,0)</f>
        <v>0</v>
      </c>
      <c r="V20" s="2">
        <f>VLOOKUP(A20,[1]TDSheet!$A:$V,22,0)</f>
        <v>0</v>
      </c>
      <c r="W20" s="2">
        <f>VLOOKUP(A20,[1]TDSheet!$A:$M,13,0)</f>
        <v>2</v>
      </c>
      <c r="X20" s="25" t="str">
        <f>VLOOKUP(A20,[1]TDSheet!$A:$W,23,0)</f>
        <v>нужно увеличить продажи</v>
      </c>
      <c r="Y20" s="2">
        <f t="shared" si="7"/>
        <v>0</v>
      </c>
    </row>
    <row r="21" spans="1:25" ht="11.1" customHeight="1" x14ac:dyDescent="0.2">
      <c r="A21" s="33" t="s">
        <v>23</v>
      </c>
      <c r="B21" s="8" t="s">
        <v>16</v>
      </c>
      <c r="C21" s="9">
        <v>40</v>
      </c>
      <c r="D21" s="9">
        <v>110</v>
      </c>
      <c r="E21" s="9"/>
      <c r="F21" s="9"/>
      <c r="G21" s="9">
        <v>90</v>
      </c>
      <c r="H21" s="24">
        <f>VLOOKUP(A21,[1]TDSheet!$A:$G,7,0)</f>
        <v>0.5</v>
      </c>
      <c r="I21" s="2">
        <f>VLOOKUP(A21,[1]TDSheet!$A:$H,8,0)</f>
        <v>55</v>
      </c>
      <c r="J21" s="2" t="s">
        <v>134</v>
      </c>
      <c r="L21" s="2">
        <f t="shared" si="3"/>
        <v>0</v>
      </c>
      <c r="M21" s="2">
        <f>VLOOKUP(A21,[3]Лист1!$A:$B,2,0)</f>
        <v>40</v>
      </c>
      <c r="O21" s="2">
        <f t="shared" si="4"/>
        <v>0</v>
      </c>
      <c r="P21" s="23"/>
      <c r="Q21" s="23"/>
      <c r="S21" s="2" t="e">
        <f t="shared" si="5"/>
        <v>#DIV/0!</v>
      </c>
      <c r="T21" s="2" t="e">
        <f t="shared" si="6"/>
        <v>#DIV/0!</v>
      </c>
      <c r="U21" s="2">
        <f>VLOOKUP(A21,[1]TDSheet!$A:$U,21,0)</f>
        <v>0</v>
      </c>
      <c r="V21" s="2">
        <f>VLOOKUP(A21,[1]TDSheet!$A:$V,22,0)</f>
        <v>0</v>
      </c>
      <c r="W21" s="2">
        <f>VLOOKUP(A21,[1]TDSheet!$A:$M,13,0)</f>
        <v>12</v>
      </c>
      <c r="Y21" s="2">
        <f t="shared" si="7"/>
        <v>0</v>
      </c>
    </row>
    <row r="22" spans="1:25" ht="11.1" customHeight="1" x14ac:dyDescent="0.2">
      <c r="A22" s="33" t="s">
        <v>24</v>
      </c>
      <c r="B22" s="8" t="s">
        <v>16</v>
      </c>
      <c r="C22" s="9">
        <v>90</v>
      </c>
      <c r="D22" s="9">
        <v>138</v>
      </c>
      <c r="E22" s="9">
        <v>56</v>
      </c>
      <c r="F22" s="9">
        <v>6</v>
      </c>
      <c r="G22" s="9">
        <v>138</v>
      </c>
      <c r="H22" s="24">
        <f>VLOOKUP(A22,[1]TDSheet!$A:$G,7,0)</f>
        <v>0.3</v>
      </c>
      <c r="I22" s="2">
        <f>VLOOKUP(A22,[1]TDSheet!$A:$H,8,0)</f>
        <v>40</v>
      </c>
      <c r="J22" s="2" t="s">
        <v>134</v>
      </c>
      <c r="K22" s="2">
        <f>VLOOKUP(A22,[2]TDSheet!$A:$E,4,0)</f>
        <v>56</v>
      </c>
      <c r="L22" s="2">
        <f t="shared" si="3"/>
        <v>0</v>
      </c>
      <c r="M22" s="2">
        <f>VLOOKUP(A22,[3]Лист1!$A:$B,2,0)</f>
        <v>10</v>
      </c>
      <c r="O22" s="2">
        <f t="shared" si="4"/>
        <v>11.2</v>
      </c>
      <c r="P22" s="23"/>
      <c r="Q22" s="23"/>
      <c r="S22" s="2">
        <f t="shared" si="5"/>
        <v>13.214285714285715</v>
      </c>
      <c r="T22" s="2">
        <f t="shared" si="6"/>
        <v>13.214285714285715</v>
      </c>
      <c r="U22" s="2">
        <f>VLOOKUP(A22,[1]TDSheet!$A:$U,21,0)</f>
        <v>15</v>
      </c>
      <c r="V22" s="2">
        <f>VLOOKUP(A22,[1]TDSheet!$A:$V,22,0)</f>
        <v>15.333333333333334</v>
      </c>
      <c r="W22" s="2">
        <f>VLOOKUP(A22,[1]TDSheet!$A:$M,13,0)</f>
        <v>15.6</v>
      </c>
      <c r="Y22" s="2">
        <f t="shared" si="7"/>
        <v>0</v>
      </c>
    </row>
    <row r="23" spans="1:25" ht="11.1" customHeight="1" x14ac:dyDescent="0.2">
      <c r="A23" s="33" t="s">
        <v>25</v>
      </c>
      <c r="B23" s="8" t="s">
        <v>16</v>
      </c>
      <c r="C23" s="9">
        <v>75</v>
      </c>
      <c r="D23" s="9">
        <v>120</v>
      </c>
      <c r="E23" s="9">
        <v>43</v>
      </c>
      <c r="F23" s="9"/>
      <c r="G23" s="9">
        <v>122</v>
      </c>
      <c r="H23" s="24">
        <f>VLOOKUP(A23,[1]TDSheet!$A:$G,7,0)</f>
        <v>0.4</v>
      </c>
      <c r="I23" s="2">
        <f>VLOOKUP(A23,[1]TDSheet!$A:$H,8,0)</f>
        <v>50</v>
      </c>
      <c r="J23" s="2" t="s">
        <v>134</v>
      </c>
      <c r="K23" s="2">
        <f>VLOOKUP(A23,[2]TDSheet!$A:$E,4,0)</f>
        <v>43</v>
      </c>
      <c r="L23" s="2">
        <f t="shared" si="3"/>
        <v>0</v>
      </c>
      <c r="M23" s="2">
        <f>VLOOKUP(A23,[3]Лист1!$A:$B,2,0)</f>
        <v>15</v>
      </c>
      <c r="O23" s="2">
        <f t="shared" si="4"/>
        <v>8.6</v>
      </c>
      <c r="P23" s="23"/>
      <c r="Q23" s="23"/>
      <c r="S23" s="2">
        <f t="shared" si="5"/>
        <v>15.930232558139535</v>
      </c>
      <c r="T23" s="2">
        <f t="shared" si="6"/>
        <v>15.930232558139535</v>
      </c>
      <c r="U23" s="2">
        <f>VLOOKUP(A23,[1]TDSheet!$A:$U,21,0)</f>
        <v>14</v>
      </c>
      <c r="V23" s="2">
        <f>VLOOKUP(A23,[1]TDSheet!$A:$V,22,0)</f>
        <v>8</v>
      </c>
      <c r="W23" s="2">
        <f>VLOOKUP(A23,[1]TDSheet!$A:$M,13,0)</f>
        <v>18.2</v>
      </c>
      <c r="Y23" s="2">
        <f t="shared" si="7"/>
        <v>0</v>
      </c>
    </row>
    <row r="24" spans="1:25" ht="11.1" customHeight="1" x14ac:dyDescent="0.2">
      <c r="A24" s="33" t="s">
        <v>26</v>
      </c>
      <c r="B24" s="8" t="s">
        <v>16</v>
      </c>
      <c r="C24" s="9">
        <v>176.46899999999999</v>
      </c>
      <c r="D24" s="9">
        <v>246</v>
      </c>
      <c r="E24" s="9">
        <v>73</v>
      </c>
      <c r="F24" s="9">
        <v>8</v>
      </c>
      <c r="G24" s="9">
        <v>301.46899999999999</v>
      </c>
      <c r="H24" s="24">
        <f>VLOOKUP(A24,[1]TDSheet!$A:$G,7,0)</f>
        <v>0.35</v>
      </c>
      <c r="I24" s="2">
        <f>VLOOKUP(A24,[1]TDSheet!$A:$H,8,0)</f>
        <v>40</v>
      </c>
      <c r="J24" s="2" t="s">
        <v>134</v>
      </c>
      <c r="K24" s="2">
        <f>VLOOKUP(A24,[2]TDSheet!$A:$E,4,0)</f>
        <v>74</v>
      </c>
      <c r="L24" s="2">
        <f t="shared" si="3"/>
        <v>-1</v>
      </c>
      <c r="M24" s="2">
        <f>VLOOKUP(A24,[3]Лист1!$A:$B,2,0)</f>
        <v>15</v>
      </c>
      <c r="O24" s="2">
        <f t="shared" si="4"/>
        <v>14.6</v>
      </c>
      <c r="P24" s="23"/>
      <c r="Q24" s="23"/>
      <c r="S24" s="2">
        <f t="shared" si="5"/>
        <v>21.675958904109589</v>
      </c>
      <c r="T24" s="2">
        <f t="shared" si="6"/>
        <v>21.675958904109589</v>
      </c>
      <c r="U24" s="2">
        <f>VLOOKUP(A24,[1]TDSheet!$A:$U,21,0)</f>
        <v>28.8</v>
      </c>
      <c r="V24" s="2">
        <f>VLOOKUP(A24,[1]TDSheet!$A:$V,22,0)</f>
        <v>13.333333333333334</v>
      </c>
      <c r="W24" s="2">
        <f>VLOOKUP(A24,[1]TDSheet!$A:$M,13,0)</f>
        <v>37</v>
      </c>
      <c r="Y24" s="2">
        <f t="shared" si="7"/>
        <v>0</v>
      </c>
    </row>
    <row r="25" spans="1:25" ht="11.1" customHeight="1" x14ac:dyDescent="0.2">
      <c r="A25" s="8" t="s">
        <v>27</v>
      </c>
      <c r="B25" s="8" t="s">
        <v>16</v>
      </c>
      <c r="C25" s="9">
        <v>400</v>
      </c>
      <c r="D25" s="9">
        <v>225</v>
      </c>
      <c r="E25" s="9">
        <v>101</v>
      </c>
      <c r="F25" s="9">
        <v>2</v>
      </c>
      <c r="G25" s="9">
        <v>512</v>
      </c>
      <c r="H25" s="24">
        <f>VLOOKUP(A25,[1]TDSheet!$A:$G,7,0)</f>
        <v>0.17</v>
      </c>
      <c r="I25" s="2">
        <f>VLOOKUP(A25,[1]TDSheet!$A:$H,8,0)</f>
        <v>120</v>
      </c>
      <c r="K25" s="2">
        <f>VLOOKUP(A25,[2]TDSheet!$A:$E,4,0)</f>
        <v>99</v>
      </c>
      <c r="L25" s="2">
        <f t="shared" si="3"/>
        <v>2</v>
      </c>
      <c r="O25" s="2">
        <f t="shared" si="4"/>
        <v>20.2</v>
      </c>
      <c r="P25" s="23"/>
      <c r="Q25" s="23"/>
      <c r="S25" s="2">
        <f t="shared" si="5"/>
        <v>25.346534653465348</v>
      </c>
      <c r="T25" s="2">
        <f t="shared" si="6"/>
        <v>25.346534653465348</v>
      </c>
      <c r="U25" s="2">
        <f>VLOOKUP(A25,[1]TDSheet!$A:$U,21,0)</f>
        <v>63.8</v>
      </c>
      <c r="V25" s="2">
        <f>VLOOKUP(A25,[1]TDSheet!$A:$V,22,0)</f>
        <v>20.333333333333332</v>
      </c>
      <c r="W25" s="2">
        <f>VLOOKUP(A25,[1]TDSheet!$A:$M,13,0)</f>
        <v>48.6</v>
      </c>
      <c r="Y25" s="2">
        <f t="shared" si="7"/>
        <v>0</v>
      </c>
    </row>
    <row r="26" spans="1:25" ht="11.1" customHeight="1" x14ac:dyDescent="0.2">
      <c r="A26" s="33" t="s">
        <v>28</v>
      </c>
      <c r="B26" s="8" t="s">
        <v>16</v>
      </c>
      <c r="C26" s="9">
        <v>28</v>
      </c>
      <c r="D26" s="9">
        <v>42</v>
      </c>
      <c r="E26" s="9">
        <v>1</v>
      </c>
      <c r="F26" s="9">
        <v>1</v>
      </c>
      <c r="G26" s="9">
        <v>45</v>
      </c>
      <c r="H26" s="24">
        <f>VLOOKUP(A26,[1]TDSheet!$A:$G,7,0)</f>
        <v>0.38</v>
      </c>
      <c r="I26" s="2">
        <f>VLOOKUP(A26,[1]TDSheet!$A:$H,8,0)</f>
        <v>40</v>
      </c>
      <c r="J26" s="2" t="s">
        <v>134</v>
      </c>
      <c r="K26" s="2">
        <f>VLOOKUP(A26,[2]TDSheet!$A:$E,4,0)</f>
        <v>1</v>
      </c>
      <c r="L26" s="2">
        <f t="shared" si="3"/>
        <v>0</v>
      </c>
      <c r="M26" s="2">
        <f>VLOOKUP(A26,[3]Лист1!$A:$B,2,0)</f>
        <v>15</v>
      </c>
      <c r="O26" s="2">
        <f t="shared" si="4"/>
        <v>0.2</v>
      </c>
      <c r="P26" s="23"/>
      <c r="Q26" s="23"/>
      <c r="S26" s="2">
        <f t="shared" si="5"/>
        <v>300</v>
      </c>
      <c r="T26" s="2">
        <f t="shared" si="6"/>
        <v>300</v>
      </c>
      <c r="U26" s="2">
        <f>VLOOKUP(A26,[1]TDSheet!$A:$U,21,0)</f>
        <v>0</v>
      </c>
      <c r="V26" s="2">
        <f>VLOOKUP(A26,[1]TDSheet!$A:$V,22,0)</f>
        <v>0</v>
      </c>
      <c r="W26" s="2">
        <f>VLOOKUP(A26,[1]TDSheet!$A:$M,13,0)</f>
        <v>5.2</v>
      </c>
      <c r="Y26" s="2">
        <f t="shared" si="7"/>
        <v>0</v>
      </c>
    </row>
    <row r="27" spans="1:25" ht="11.1" customHeight="1" x14ac:dyDescent="0.2">
      <c r="A27" s="28" t="s">
        <v>29</v>
      </c>
      <c r="B27" s="28" t="s">
        <v>16</v>
      </c>
      <c r="C27" s="29">
        <v>-1</v>
      </c>
      <c r="D27" s="29"/>
      <c r="E27" s="29">
        <v>-2</v>
      </c>
      <c r="F27" s="29"/>
      <c r="G27" s="29">
        <v>-1</v>
      </c>
      <c r="H27" s="24">
        <f>VLOOKUP(A27,[1]TDSheet!$A:$G,7,0)</f>
        <v>0</v>
      </c>
      <c r="I27" s="2">
        <f>VLOOKUP(A27,[1]TDSheet!$A:$H,8,0)</f>
        <v>40</v>
      </c>
      <c r="L27" s="2">
        <f t="shared" si="3"/>
        <v>-2</v>
      </c>
      <c r="O27" s="2">
        <f t="shared" si="4"/>
        <v>-0.4</v>
      </c>
      <c r="P27" s="23"/>
      <c r="Q27" s="23"/>
      <c r="S27" s="2">
        <f t="shared" si="5"/>
        <v>2.5</v>
      </c>
      <c r="T27" s="2">
        <f t="shared" si="6"/>
        <v>2.5</v>
      </c>
      <c r="U27" s="2">
        <f>VLOOKUP(A27,[1]TDSheet!$A:$U,21,0)</f>
        <v>3.6</v>
      </c>
      <c r="V27" s="2">
        <f>VLOOKUP(A27,[1]TDSheet!$A:$V,22,0)</f>
        <v>0</v>
      </c>
      <c r="W27" s="2">
        <f>VLOOKUP(A27,[1]TDSheet!$A:$M,13,0)</f>
        <v>0</v>
      </c>
      <c r="X27" s="27" t="str">
        <f>VLOOKUP(A27,[1]TDSheet!$A:$W,23,0)</f>
        <v>устар</v>
      </c>
      <c r="Y27" s="2">
        <f t="shared" si="7"/>
        <v>0</v>
      </c>
    </row>
    <row r="28" spans="1:25" ht="11.1" customHeight="1" x14ac:dyDescent="0.2">
      <c r="A28" s="28" t="s">
        <v>30</v>
      </c>
      <c r="B28" s="28" t="s">
        <v>16</v>
      </c>
      <c r="C28" s="29">
        <v>12</v>
      </c>
      <c r="D28" s="29"/>
      <c r="E28" s="29">
        <v>-1</v>
      </c>
      <c r="F28" s="29">
        <v>2</v>
      </c>
      <c r="G28" s="29">
        <v>9</v>
      </c>
      <c r="H28" s="24">
        <f>VLOOKUP(A28,[1]TDSheet!$A:$G,7,0)</f>
        <v>0</v>
      </c>
      <c r="I28" s="2">
        <f>VLOOKUP(A28,[1]TDSheet!$A:$H,8,0)</f>
        <v>45</v>
      </c>
      <c r="K28" s="2">
        <f>VLOOKUP(A28,[2]TDSheet!$A:$E,4,0)</f>
        <v>19</v>
      </c>
      <c r="L28" s="2">
        <f t="shared" si="3"/>
        <v>-20</v>
      </c>
      <c r="O28" s="2">
        <f t="shared" si="4"/>
        <v>-0.2</v>
      </c>
      <c r="P28" s="23"/>
      <c r="Q28" s="23"/>
      <c r="S28" s="2">
        <f t="shared" si="5"/>
        <v>-45</v>
      </c>
      <c r="T28" s="2">
        <f t="shared" si="6"/>
        <v>-45</v>
      </c>
      <c r="U28" s="2">
        <f>VLOOKUP(A28,[1]TDSheet!$A:$U,21,0)</f>
        <v>17.2</v>
      </c>
      <c r="V28" s="2">
        <f>VLOOKUP(A28,[1]TDSheet!$A:$V,22,0)</f>
        <v>0.66666666666666663</v>
      </c>
      <c r="W28" s="2">
        <f>VLOOKUP(A28,[1]TDSheet!$A:$M,13,0)</f>
        <v>2.8</v>
      </c>
      <c r="X28" s="27" t="str">
        <f>VLOOKUP(A28,[1]TDSheet!$A:$W,23,0)</f>
        <v>устар</v>
      </c>
      <c r="Y28" s="2">
        <f t="shared" si="7"/>
        <v>0</v>
      </c>
    </row>
    <row r="29" spans="1:25" ht="11.1" customHeight="1" x14ac:dyDescent="0.2">
      <c r="A29" s="33" t="s">
        <v>31</v>
      </c>
      <c r="B29" s="8" t="s">
        <v>16</v>
      </c>
      <c r="C29" s="9">
        <v>35</v>
      </c>
      <c r="D29" s="9">
        <v>48</v>
      </c>
      <c r="E29" s="9">
        <v>1</v>
      </c>
      <c r="F29" s="9"/>
      <c r="G29" s="9">
        <v>50</v>
      </c>
      <c r="H29" s="24">
        <f>VLOOKUP(A29,[1]TDSheet!$A:$G,7,0)</f>
        <v>0.6</v>
      </c>
      <c r="I29" s="2">
        <f>VLOOKUP(A29,[1]TDSheet!$A:$H,8,0)</f>
        <v>45</v>
      </c>
      <c r="J29" s="2" t="s">
        <v>134</v>
      </c>
      <c r="K29" s="2">
        <f>VLOOKUP(A29,[2]TDSheet!$A:$E,4,0)</f>
        <v>1</v>
      </c>
      <c r="L29" s="2">
        <f t="shared" si="3"/>
        <v>0</v>
      </c>
      <c r="M29" s="2">
        <f>VLOOKUP(A29,[3]Лист1!$A:$B,2,0)</f>
        <v>50</v>
      </c>
      <c r="O29" s="2">
        <f t="shared" si="4"/>
        <v>0.2</v>
      </c>
      <c r="P29" s="23"/>
      <c r="Q29" s="23"/>
      <c r="S29" s="2">
        <f t="shared" si="5"/>
        <v>500</v>
      </c>
      <c r="T29" s="2">
        <f t="shared" si="6"/>
        <v>500</v>
      </c>
      <c r="U29" s="2">
        <f>VLOOKUP(A29,[1]TDSheet!$A:$U,21,0)</f>
        <v>0</v>
      </c>
      <c r="V29" s="2">
        <f>VLOOKUP(A29,[1]TDSheet!$A:$V,22,0)</f>
        <v>0</v>
      </c>
      <c r="W29" s="2">
        <f>VLOOKUP(A29,[1]TDSheet!$A:$M,13,0)</f>
        <v>6.8</v>
      </c>
      <c r="Y29" s="2">
        <f t="shared" si="7"/>
        <v>0</v>
      </c>
    </row>
    <row r="30" spans="1:25" ht="11.1" customHeight="1" x14ac:dyDescent="0.2">
      <c r="A30" s="33" t="s">
        <v>135</v>
      </c>
      <c r="B30" s="30" t="s">
        <v>16</v>
      </c>
      <c r="C30" s="10"/>
      <c r="D30" s="9"/>
      <c r="E30" s="9"/>
      <c r="F30" s="9"/>
      <c r="G30" s="9"/>
      <c r="H30" s="24">
        <v>0.42</v>
      </c>
      <c r="I30" s="2">
        <f>VLOOKUP(A30,[4]Лист1!$A:$H,8,0)</f>
        <v>35</v>
      </c>
      <c r="J30" s="2" t="s">
        <v>134</v>
      </c>
      <c r="L30" s="2">
        <f t="shared" si="3"/>
        <v>0</v>
      </c>
      <c r="M30" s="2">
        <f>VLOOKUP(A30,[3]Лист1!$A:$B,2,0)</f>
        <v>40</v>
      </c>
      <c r="O30" s="2">
        <f t="shared" si="4"/>
        <v>0</v>
      </c>
      <c r="P30" s="23"/>
      <c r="Q30" s="23"/>
      <c r="S30" s="2" t="e">
        <f t="shared" si="5"/>
        <v>#DIV/0!</v>
      </c>
      <c r="T30" s="2" t="e">
        <f t="shared" si="6"/>
        <v>#DIV/0!</v>
      </c>
      <c r="U30" s="2">
        <v>0</v>
      </c>
      <c r="V30" s="2">
        <v>0</v>
      </c>
      <c r="W30" s="2">
        <v>0</v>
      </c>
      <c r="Y30" s="2">
        <f t="shared" si="7"/>
        <v>0</v>
      </c>
    </row>
    <row r="31" spans="1:25" ht="11.1" customHeight="1" x14ac:dyDescent="0.2">
      <c r="A31" s="33" t="s">
        <v>32</v>
      </c>
      <c r="B31" s="8" t="s">
        <v>16</v>
      </c>
      <c r="C31" s="10"/>
      <c r="D31" s="9">
        <v>32</v>
      </c>
      <c r="E31" s="9">
        <v>1</v>
      </c>
      <c r="F31" s="9"/>
      <c r="G31" s="9">
        <v>31</v>
      </c>
      <c r="H31" s="24">
        <f>VLOOKUP(A31,[1]TDSheet!$A:$G,7,0)</f>
        <v>0.55000000000000004</v>
      </c>
      <c r="I31" s="2">
        <f>VLOOKUP(A31,[1]TDSheet!$A:$H,8,0)</f>
        <v>45</v>
      </c>
      <c r="J31" s="2" t="s">
        <v>134</v>
      </c>
      <c r="K31" s="2">
        <f>VLOOKUP(A31,[2]TDSheet!$A:$E,4,0)</f>
        <v>1</v>
      </c>
      <c r="L31" s="2">
        <f t="shared" si="3"/>
        <v>0</v>
      </c>
      <c r="M31" s="2">
        <f>VLOOKUP(A31,[3]Лист1!$A:$B,2,0)</f>
        <v>30</v>
      </c>
      <c r="O31" s="2">
        <f t="shared" si="4"/>
        <v>0.2</v>
      </c>
      <c r="P31" s="23"/>
      <c r="Q31" s="23"/>
      <c r="S31" s="2">
        <f t="shared" si="5"/>
        <v>305</v>
      </c>
      <c r="T31" s="2">
        <f t="shared" si="6"/>
        <v>305</v>
      </c>
      <c r="U31" s="2">
        <f>VLOOKUP(A31,[1]TDSheet!$A:$U,21,0)</f>
        <v>0</v>
      </c>
      <c r="V31" s="2">
        <f>VLOOKUP(A31,[1]TDSheet!$A:$V,22,0)</f>
        <v>0</v>
      </c>
      <c r="W31" s="2">
        <f>VLOOKUP(A31,[1]TDSheet!$A:$M,13,0)</f>
        <v>0</v>
      </c>
      <c r="Y31" s="2">
        <f t="shared" si="7"/>
        <v>0</v>
      </c>
    </row>
    <row r="32" spans="1:25" ht="21.95" customHeight="1" x14ac:dyDescent="0.2">
      <c r="A32" s="33" t="s">
        <v>33</v>
      </c>
      <c r="B32" s="8" t="s">
        <v>16</v>
      </c>
      <c r="C32" s="9">
        <v>63</v>
      </c>
      <c r="D32" s="9">
        <v>36</v>
      </c>
      <c r="E32" s="9">
        <v>33</v>
      </c>
      <c r="F32" s="9">
        <v>3</v>
      </c>
      <c r="G32" s="9">
        <v>54</v>
      </c>
      <c r="H32" s="24">
        <f>VLOOKUP(A32,[1]TDSheet!$A:$G,7,0)</f>
        <v>0.35</v>
      </c>
      <c r="I32" s="2">
        <f>VLOOKUP(A32,[1]TDSheet!$A:$H,8,0)</f>
        <v>45</v>
      </c>
      <c r="J32" s="2" t="s">
        <v>134</v>
      </c>
      <c r="K32" s="2">
        <f>VLOOKUP(A32,[2]TDSheet!$A:$E,4,0)</f>
        <v>39</v>
      </c>
      <c r="L32" s="2">
        <f t="shared" si="3"/>
        <v>-6</v>
      </c>
      <c r="M32" s="2">
        <f>VLOOKUP(A32,[3]Лист1!$A:$B,2,0)</f>
        <v>30</v>
      </c>
      <c r="O32" s="2">
        <f t="shared" si="4"/>
        <v>6.6</v>
      </c>
      <c r="P32" s="23"/>
      <c r="Q32" s="23"/>
      <c r="S32" s="2">
        <f t="shared" si="5"/>
        <v>12.727272727272728</v>
      </c>
      <c r="T32" s="2">
        <f t="shared" si="6"/>
        <v>12.727272727272728</v>
      </c>
      <c r="U32" s="2">
        <f>VLOOKUP(A32,[1]TDSheet!$A:$U,21,0)</f>
        <v>5</v>
      </c>
      <c r="V32" s="2">
        <f>VLOOKUP(A32,[1]TDSheet!$A:$V,22,0)</f>
        <v>9.6666666666666661</v>
      </c>
      <c r="W32" s="2">
        <f>VLOOKUP(A32,[1]TDSheet!$A:$M,13,0)</f>
        <v>7</v>
      </c>
      <c r="Y32" s="2">
        <f t="shared" si="7"/>
        <v>0</v>
      </c>
    </row>
    <row r="33" spans="1:25" ht="21.95" customHeight="1" x14ac:dyDescent="0.2">
      <c r="A33" s="33" t="s">
        <v>34</v>
      </c>
      <c r="B33" s="8" t="s">
        <v>16</v>
      </c>
      <c r="C33" s="9">
        <v>30</v>
      </c>
      <c r="D33" s="9">
        <v>42</v>
      </c>
      <c r="E33" s="9">
        <v>35</v>
      </c>
      <c r="F33" s="9"/>
      <c r="G33" s="9">
        <v>37</v>
      </c>
      <c r="H33" s="24">
        <f>VLOOKUP(A33,[1]TDSheet!$A:$G,7,0)</f>
        <v>0.35</v>
      </c>
      <c r="I33" s="2">
        <f>VLOOKUP(A33,[1]TDSheet!$A:$H,8,0)</f>
        <v>45</v>
      </c>
      <c r="J33" s="2" t="s">
        <v>134</v>
      </c>
      <c r="K33" s="2">
        <f>VLOOKUP(A33,[2]TDSheet!$A:$E,4,0)</f>
        <v>37</v>
      </c>
      <c r="L33" s="2">
        <f t="shared" si="3"/>
        <v>-2</v>
      </c>
      <c r="M33" s="2">
        <f>VLOOKUP(A33,[3]Лист1!$A:$B,2,0)</f>
        <v>30</v>
      </c>
      <c r="O33" s="2">
        <f t="shared" si="4"/>
        <v>7</v>
      </c>
      <c r="P33" s="23"/>
      <c r="Q33" s="23"/>
      <c r="S33" s="2">
        <f t="shared" si="5"/>
        <v>9.5714285714285712</v>
      </c>
      <c r="T33" s="2">
        <f t="shared" si="6"/>
        <v>9.5714285714285712</v>
      </c>
      <c r="U33" s="2">
        <f>VLOOKUP(A33,[1]TDSheet!$A:$U,21,0)</f>
        <v>1.4</v>
      </c>
      <c r="V33" s="2">
        <f>VLOOKUP(A33,[1]TDSheet!$A:$V,22,0)</f>
        <v>8</v>
      </c>
      <c r="W33" s="2">
        <f>VLOOKUP(A33,[1]TDSheet!$A:$M,13,0)</f>
        <v>0</v>
      </c>
      <c r="Y33" s="2">
        <f t="shared" si="7"/>
        <v>0</v>
      </c>
    </row>
    <row r="34" spans="1:25" ht="11.1" customHeight="1" x14ac:dyDescent="0.2">
      <c r="A34" s="8" t="s">
        <v>35</v>
      </c>
      <c r="B34" s="8" t="s">
        <v>9</v>
      </c>
      <c r="C34" s="9">
        <v>850.43700000000001</v>
      </c>
      <c r="D34" s="9">
        <v>332.72300000000001</v>
      </c>
      <c r="E34" s="9">
        <v>500.41199999999998</v>
      </c>
      <c r="F34" s="9">
        <v>166.75899999999999</v>
      </c>
      <c r="G34" s="9">
        <v>624.68499999999995</v>
      </c>
      <c r="H34" s="24">
        <f>VLOOKUP(A34,[1]TDSheet!$A:$G,7,0)</f>
        <v>1</v>
      </c>
      <c r="I34" s="2">
        <f>VLOOKUP(A34,[1]TDSheet!$A:$H,8,0)</f>
        <v>55</v>
      </c>
      <c r="K34" s="2">
        <f>VLOOKUP(A34,[2]TDSheet!$A:$E,4,0)</f>
        <v>486.76499999999999</v>
      </c>
      <c r="L34" s="2">
        <f t="shared" si="3"/>
        <v>13.646999999999991</v>
      </c>
      <c r="O34" s="2">
        <f t="shared" si="4"/>
        <v>100.08239999999999</v>
      </c>
      <c r="P34" s="35">
        <v>300</v>
      </c>
      <c r="Q34" s="23"/>
      <c r="S34" s="2">
        <f t="shared" si="5"/>
        <v>9.2392368688200932</v>
      </c>
      <c r="T34" s="2">
        <f t="shared" si="6"/>
        <v>6.2417068335691388</v>
      </c>
      <c r="U34" s="2">
        <f>VLOOKUP(A34,[1]TDSheet!$A:$U,21,0)</f>
        <v>128.9178</v>
      </c>
      <c r="V34" s="2">
        <f>VLOOKUP(A34,[1]TDSheet!$A:$V,22,0)</f>
        <v>46.961666666666666</v>
      </c>
      <c r="W34" s="2">
        <f>VLOOKUP(A34,[1]TDSheet!$A:$M,13,0)</f>
        <v>82.364599999999996</v>
      </c>
      <c r="Y34" s="2">
        <f t="shared" si="7"/>
        <v>300</v>
      </c>
    </row>
    <row r="35" spans="1:25" ht="11.1" customHeight="1" x14ac:dyDescent="0.2">
      <c r="A35" s="8" t="s">
        <v>36</v>
      </c>
      <c r="B35" s="8" t="s">
        <v>9</v>
      </c>
      <c r="C35" s="9">
        <v>2534.5709999999999</v>
      </c>
      <c r="D35" s="9">
        <v>1522.09</v>
      </c>
      <c r="E35" s="9">
        <v>1741.463</v>
      </c>
      <c r="F35" s="9">
        <v>475.858</v>
      </c>
      <c r="G35" s="9">
        <v>2098.0500000000002</v>
      </c>
      <c r="H35" s="24">
        <f>VLOOKUP(A35,[1]TDSheet!$A:$G,7,0)</f>
        <v>1</v>
      </c>
      <c r="I35" s="2">
        <f>VLOOKUP(A35,[1]TDSheet!$A:$H,8,0)</f>
        <v>50</v>
      </c>
      <c r="K35" s="2">
        <f>VLOOKUP(A35,[2]TDSheet!$A:$E,4,0)</f>
        <v>1702</v>
      </c>
      <c r="L35" s="2">
        <f t="shared" si="3"/>
        <v>39.462999999999965</v>
      </c>
      <c r="O35" s="2">
        <f t="shared" si="4"/>
        <v>348.29259999999999</v>
      </c>
      <c r="P35" s="35">
        <v>1900</v>
      </c>
      <c r="Q35" s="23"/>
      <c r="S35" s="2">
        <f t="shared" si="5"/>
        <v>11.478997831133938</v>
      </c>
      <c r="T35" s="2">
        <f t="shared" si="6"/>
        <v>6.0238144594516223</v>
      </c>
      <c r="U35" s="2">
        <f>VLOOKUP(A35,[1]TDSheet!$A:$U,21,0)</f>
        <v>378.363</v>
      </c>
      <c r="V35" s="2">
        <f>VLOOKUP(A35,[1]TDSheet!$A:$V,22,0)</f>
        <v>261.53433333333334</v>
      </c>
      <c r="W35" s="2">
        <f>VLOOKUP(A35,[1]TDSheet!$A:$M,13,0)</f>
        <v>275.75059999999996</v>
      </c>
      <c r="Y35" s="2">
        <f t="shared" si="7"/>
        <v>1900</v>
      </c>
    </row>
    <row r="36" spans="1:25" ht="11.1" customHeight="1" x14ac:dyDescent="0.2">
      <c r="A36" s="8" t="s">
        <v>37</v>
      </c>
      <c r="B36" s="8" t="s">
        <v>9</v>
      </c>
      <c r="C36" s="9">
        <v>52.927999999999997</v>
      </c>
      <c r="D36" s="9">
        <v>100.85</v>
      </c>
      <c r="E36" s="9">
        <v>45.095999999999997</v>
      </c>
      <c r="F36" s="9">
        <v>14.954000000000001</v>
      </c>
      <c r="G36" s="9">
        <v>104.32</v>
      </c>
      <c r="H36" s="24">
        <f>VLOOKUP(A36,[1]TDSheet!$A:$G,7,0)</f>
        <v>1</v>
      </c>
      <c r="I36" s="2">
        <f>VLOOKUP(A36,[1]TDSheet!$A:$H,8,0)</f>
        <v>55</v>
      </c>
      <c r="K36" s="2">
        <f>VLOOKUP(A36,[2]TDSheet!$A:$E,4,0)</f>
        <v>42.7</v>
      </c>
      <c r="L36" s="2">
        <f t="shared" si="3"/>
        <v>2.3959999999999937</v>
      </c>
      <c r="O36" s="2">
        <f t="shared" si="4"/>
        <v>9.0191999999999997</v>
      </c>
      <c r="P36" s="23"/>
      <c r="Q36" s="23"/>
      <c r="S36" s="2">
        <f t="shared" si="5"/>
        <v>11.56643604754302</v>
      </c>
      <c r="T36" s="2">
        <f t="shared" si="6"/>
        <v>11.56643604754302</v>
      </c>
      <c r="U36" s="2">
        <f>VLOOKUP(A36,[1]TDSheet!$A:$U,21,0)</f>
        <v>0.35239999999999999</v>
      </c>
      <c r="V36" s="2">
        <f>VLOOKUP(A36,[1]TDSheet!$A:$V,22,0)</f>
        <v>15.820666666666668</v>
      </c>
      <c r="W36" s="2">
        <f>VLOOKUP(A36,[1]TDSheet!$A:$M,13,0)</f>
        <v>10.913399999999999</v>
      </c>
      <c r="Y36" s="2">
        <f t="shared" si="7"/>
        <v>0</v>
      </c>
    </row>
    <row r="37" spans="1:25" ht="11.1" customHeight="1" x14ac:dyDescent="0.2">
      <c r="A37" s="8" t="s">
        <v>38</v>
      </c>
      <c r="B37" s="8" t="s">
        <v>9</v>
      </c>
      <c r="C37" s="9">
        <v>1740.0719999999999</v>
      </c>
      <c r="D37" s="9">
        <v>591.65300000000002</v>
      </c>
      <c r="E37" s="9">
        <v>888.94799999999998</v>
      </c>
      <c r="F37" s="9">
        <v>284.47699999999998</v>
      </c>
      <c r="G37" s="9">
        <v>1298.3969999999999</v>
      </c>
      <c r="H37" s="24">
        <f>VLOOKUP(A37,[1]TDSheet!$A:$G,7,0)</f>
        <v>1</v>
      </c>
      <c r="I37" s="2">
        <f>VLOOKUP(A37,[1]TDSheet!$A:$H,8,0)</f>
        <v>55</v>
      </c>
      <c r="K37" s="2">
        <f>VLOOKUP(A37,[2]TDSheet!$A:$E,4,0)</f>
        <v>856.78</v>
      </c>
      <c r="L37" s="2">
        <f t="shared" si="3"/>
        <v>32.168000000000006</v>
      </c>
      <c r="O37" s="2">
        <f t="shared" si="4"/>
        <v>177.78960000000001</v>
      </c>
      <c r="P37" s="35">
        <v>750</v>
      </c>
      <c r="Q37" s="23"/>
      <c r="S37" s="2">
        <f t="shared" si="5"/>
        <v>11.521466947447994</v>
      </c>
      <c r="T37" s="2">
        <f t="shared" si="6"/>
        <v>7.3029974756678673</v>
      </c>
      <c r="U37" s="2">
        <f>VLOOKUP(A37,[1]TDSheet!$A:$U,21,0)</f>
        <v>237.41540000000001</v>
      </c>
      <c r="V37" s="2">
        <f>VLOOKUP(A37,[1]TDSheet!$A:$V,22,0)</f>
        <v>136.73699999999999</v>
      </c>
      <c r="W37" s="2">
        <f>VLOOKUP(A37,[1]TDSheet!$A:$M,13,0)</f>
        <v>164.04760000000002</v>
      </c>
      <c r="Y37" s="2">
        <f t="shared" si="7"/>
        <v>750</v>
      </c>
    </row>
    <row r="38" spans="1:25" ht="21.95" customHeight="1" x14ac:dyDescent="0.2">
      <c r="A38" s="8" t="s">
        <v>39</v>
      </c>
      <c r="B38" s="8" t="s">
        <v>9</v>
      </c>
      <c r="C38" s="9">
        <v>-10.391999999999999</v>
      </c>
      <c r="D38" s="9"/>
      <c r="E38" s="9"/>
      <c r="F38" s="9"/>
      <c r="G38" s="9">
        <v>-10.391999999999999</v>
      </c>
      <c r="H38" s="24">
        <f>VLOOKUP(A38,[1]TDSheet!$A:$G,7,0)</f>
        <v>0</v>
      </c>
      <c r="I38" s="2" t="e">
        <f>VLOOKUP(A38,[1]TDSheet!$A:$H,8,0)</f>
        <v>#N/A</v>
      </c>
      <c r="L38" s="2">
        <f t="shared" si="3"/>
        <v>0</v>
      </c>
      <c r="O38" s="2">
        <f t="shared" si="4"/>
        <v>0</v>
      </c>
      <c r="P38" s="23"/>
      <c r="Q38" s="23"/>
      <c r="S38" s="2" t="e">
        <f t="shared" si="5"/>
        <v>#DIV/0!</v>
      </c>
      <c r="T38" s="2" t="e">
        <f t="shared" si="6"/>
        <v>#DIV/0!</v>
      </c>
      <c r="U38" s="2">
        <f>VLOOKUP(A38,[1]TDSheet!$A:$U,21,0)</f>
        <v>0</v>
      </c>
      <c r="V38" s="2">
        <f>VLOOKUP(A38,[1]TDSheet!$A:$V,22,0)</f>
        <v>3.464</v>
      </c>
      <c r="W38" s="2">
        <f>VLOOKUP(A38,[1]TDSheet!$A:$M,13,0)</f>
        <v>0</v>
      </c>
      <c r="Y38" s="2">
        <f t="shared" si="7"/>
        <v>0</v>
      </c>
    </row>
    <row r="39" spans="1:25" ht="11.1" customHeight="1" x14ac:dyDescent="0.2">
      <c r="A39" s="8" t="s">
        <v>40</v>
      </c>
      <c r="B39" s="8" t="s">
        <v>9</v>
      </c>
      <c r="C39" s="9">
        <v>4421.5259999999998</v>
      </c>
      <c r="D39" s="9">
        <v>3220.2249999999999</v>
      </c>
      <c r="E39" s="9">
        <v>2624.5590000000002</v>
      </c>
      <c r="F39" s="9">
        <v>753.10900000000004</v>
      </c>
      <c r="G39" s="9">
        <v>4710.0039999999999</v>
      </c>
      <c r="H39" s="24">
        <f>VLOOKUP(A39,[1]TDSheet!$A:$G,7,0)</f>
        <v>1</v>
      </c>
      <c r="I39" s="2">
        <f>VLOOKUP(A39,[1]TDSheet!$A:$H,8,0)</f>
        <v>60</v>
      </c>
      <c r="K39" s="2">
        <f>VLOOKUP(A39,[2]TDSheet!$A:$E,4,0)</f>
        <v>2518.35</v>
      </c>
      <c r="L39" s="2">
        <f t="shared" si="3"/>
        <v>106.20900000000029</v>
      </c>
      <c r="O39" s="2">
        <f t="shared" si="4"/>
        <v>524.91180000000008</v>
      </c>
      <c r="P39" s="35">
        <v>1200</v>
      </c>
      <c r="Q39" s="23"/>
      <c r="S39" s="2">
        <f t="shared" si="5"/>
        <v>11.259041995245676</v>
      </c>
      <c r="T39" s="2">
        <f t="shared" si="6"/>
        <v>8.9729436450085505</v>
      </c>
      <c r="U39" s="2">
        <f>VLOOKUP(A39,[1]TDSheet!$A:$U,21,0)</f>
        <v>749.51599999999996</v>
      </c>
      <c r="V39" s="2">
        <f>VLOOKUP(A39,[1]TDSheet!$A:$V,22,0)</f>
        <v>394.50866666666667</v>
      </c>
      <c r="W39" s="2">
        <f>VLOOKUP(A39,[1]TDSheet!$A:$M,13,0)</f>
        <v>522.82060000000001</v>
      </c>
      <c r="Y39" s="2">
        <f t="shared" si="7"/>
        <v>1200</v>
      </c>
    </row>
    <row r="40" spans="1:25" ht="11.1" customHeight="1" x14ac:dyDescent="0.2">
      <c r="A40" s="8" t="s">
        <v>41</v>
      </c>
      <c r="B40" s="8" t="s">
        <v>9</v>
      </c>
      <c r="C40" s="9">
        <v>263.45800000000003</v>
      </c>
      <c r="D40" s="9">
        <v>137.60499999999999</v>
      </c>
      <c r="E40" s="9">
        <v>204.22300000000001</v>
      </c>
      <c r="F40" s="9">
        <v>70.727000000000004</v>
      </c>
      <c r="G40" s="9">
        <v>173.261</v>
      </c>
      <c r="H40" s="24">
        <f>VLOOKUP(A40,[1]TDSheet!$A:$G,7,0)</f>
        <v>1</v>
      </c>
      <c r="I40" s="2">
        <f>VLOOKUP(A40,[1]TDSheet!$A:$H,8,0)</f>
        <v>50</v>
      </c>
      <c r="K40" s="2">
        <f>VLOOKUP(A40,[2]TDSheet!$A:$E,4,0)</f>
        <v>201.19</v>
      </c>
      <c r="L40" s="2">
        <f t="shared" si="3"/>
        <v>3.0330000000000155</v>
      </c>
      <c r="O40" s="2">
        <f t="shared" si="4"/>
        <v>40.8446</v>
      </c>
      <c r="P40" s="35">
        <v>220</v>
      </c>
      <c r="Q40" s="23"/>
      <c r="S40" s="2">
        <f t="shared" si="5"/>
        <v>9.628225028522742</v>
      </c>
      <c r="T40" s="2">
        <f t="shared" si="6"/>
        <v>4.2419560970115997</v>
      </c>
      <c r="U40" s="2">
        <f>VLOOKUP(A40,[1]TDSheet!$A:$U,21,0)</f>
        <v>35.929600000000001</v>
      </c>
      <c r="V40" s="2">
        <f>VLOOKUP(A40,[1]TDSheet!$A:$V,22,0)</f>
        <v>19.102333333333334</v>
      </c>
      <c r="W40" s="2">
        <f>VLOOKUP(A40,[1]TDSheet!$A:$M,13,0)</f>
        <v>28.377199999999998</v>
      </c>
      <c r="Y40" s="2">
        <f t="shared" si="7"/>
        <v>220</v>
      </c>
    </row>
    <row r="41" spans="1:25" ht="11.1" customHeight="1" x14ac:dyDescent="0.2">
      <c r="A41" s="8" t="s">
        <v>42</v>
      </c>
      <c r="B41" s="8" t="s">
        <v>9</v>
      </c>
      <c r="C41" s="9">
        <v>1309.43</v>
      </c>
      <c r="D41" s="9">
        <v>517.63</v>
      </c>
      <c r="E41" s="9">
        <v>698.17700000000002</v>
      </c>
      <c r="F41" s="9">
        <v>242.53399999999999</v>
      </c>
      <c r="G41" s="9">
        <v>1012.323</v>
      </c>
      <c r="H41" s="24">
        <f>VLOOKUP(A41,[1]TDSheet!$A:$G,7,0)</f>
        <v>1</v>
      </c>
      <c r="I41" s="2">
        <f>VLOOKUP(A41,[1]TDSheet!$A:$H,8,0)</f>
        <v>55</v>
      </c>
      <c r="K41" s="2">
        <f>VLOOKUP(A41,[2]TDSheet!$A:$E,4,0)</f>
        <v>670.18</v>
      </c>
      <c r="L41" s="2">
        <f t="shared" si="3"/>
        <v>27.997000000000071</v>
      </c>
      <c r="O41" s="2">
        <f t="shared" si="4"/>
        <v>139.6354</v>
      </c>
      <c r="P41" s="35">
        <v>320</v>
      </c>
      <c r="Q41" s="23"/>
      <c r="S41" s="2">
        <f t="shared" si="5"/>
        <v>9.5414414969269963</v>
      </c>
      <c r="T41" s="2">
        <f t="shared" si="6"/>
        <v>7.2497590152640372</v>
      </c>
      <c r="U41" s="2">
        <f>VLOOKUP(A41,[1]TDSheet!$A:$U,21,0)</f>
        <v>186.52960000000002</v>
      </c>
      <c r="V41" s="2">
        <f>VLOOKUP(A41,[1]TDSheet!$A:$V,22,0)</f>
        <v>116.25433333333332</v>
      </c>
      <c r="W41" s="2">
        <f>VLOOKUP(A41,[1]TDSheet!$A:$M,13,0)</f>
        <v>127.5814</v>
      </c>
      <c r="Y41" s="2">
        <f t="shared" si="7"/>
        <v>320</v>
      </c>
    </row>
    <row r="42" spans="1:25" ht="11.1" customHeight="1" x14ac:dyDescent="0.2">
      <c r="A42" s="8" t="s">
        <v>43</v>
      </c>
      <c r="B42" s="8" t="s">
        <v>9</v>
      </c>
      <c r="C42" s="9">
        <v>2865.25</v>
      </c>
      <c r="D42" s="9">
        <v>3332.97</v>
      </c>
      <c r="E42" s="9">
        <v>1934.1990000000001</v>
      </c>
      <c r="F42" s="9">
        <v>544.17700000000002</v>
      </c>
      <c r="G42" s="9">
        <v>4015.5059999999999</v>
      </c>
      <c r="H42" s="24">
        <f>VLOOKUP(A42,[1]TDSheet!$A:$G,7,0)</f>
        <v>1</v>
      </c>
      <c r="I42" s="2">
        <f>VLOOKUP(A42,[1]TDSheet!$A:$H,8,0)</f>
        <v>60</v>
      </c>
      <c r="K42" s="2">
        <f>VLOOKUP(A42,[2]TDSheet!$A:$E,4,0)</f>
        <v>1867</v>
      </c>
      <c r="L42" s="2">
        <f t="shared" si="3"/>
        <v>67.199000000000069</v>
      </c>
      <c r="O42" s="2">
        <f t="shared" si="4"/>
        <v>386.83980000000003</v>
      </c>
      <c r="P42" s="35">
        <v>400</v>
      </c>
      <c r="Q42" s="23"/>
      <c r="S42" s="2">
        <f t="shared" si="5"/>
        <v>11.414301217196368</v>
      </c>
      <c r="T42" s="2">
        <f t="shared" si="6"/>
        <v>10.380281449840476</v>
      </c>
      <c r="U42" s="2">
        <f>VLOOKUP(A42,[1]TDSheet!$A:$U,21,0)</f>
        <v>519.14859999999999</v>
      </c>
      <c r="V42" s="2">
        <f>VLOOKUP(A42,[1]TDSheet!$A:$V,22,0)</f>
        <v>312.61166666666668</v>
      </c>
      <c r="W42" s="2">
        <f>VLOOKUP(A42,[1]TDSheet!$A:$M,13,0)</f>
        <v>424.959</v>
      </c>
      <c r="Y42" s="2">
        <f t="shared" si="7"/>
        <v>400</v>
      </c>
    </row>
    <row r="43" spans="1:25" ht="11.1" customHeight="1" x14ac:dyDescent="0.2">
      <c r="A43" s="8" t="s">
        <v>44</v>
      </c>
      <c r="B43" s="8" t="s">
        <v>9</v>
      </c>
      <c r="C43" s="9">
        <v>1738.117</v>
      </c>
      <c r="D43" s="9">
        <v>1234.0219999999999</v>
      </c>
      <c r="E43" s="9">
        <v>1308.481</v>
      </c>
      <c r="F43" s="9">
        <v>448.84500000000003</v>
      </c>
      <c r="G43" s="9">
        <v>1479.8630000000001</v>
      </c>
      <c r="H43" s="24">
        <f>VLOOKUP(A43,[1]TDSheet!$A:$G,7,0)</f>
        <v>1</v>
      </c>
      <c r="I43" s="2">
        <f>VLOOKUP(A43,[1]TDSheet!$A:$H,8,0)</f>
        <v>60</v>
      </c>
      <c r="K43" s="2">
        <f>VLOOKUP(A43,[2]TDSheet!$A:$E,4,0)</f>
        <v>1290</v>
      </c>
      <c r="L43" s="2">
        <f t="shared" si="3"/>
        <v>18.480999999999995</v>
      </c>
      <c r="O43" s="2">
        <f t="shared" si="4"/>
        <v>261.69619999999998</v>
      </c>
      <c r="P43" s="35">
        <v>1600</v>
      </c>
      <c r="Q43" s="23"/>
      <c r="S43" s="2">
        <f t="shared" si="5"/>
        <v>11.768848764330551</v>
      </c>
      <c r="T43" s="2">
        <f t="shared" si="6"/>
        <v>5.6548891424483818</v>
      </c>
      <c r="U43" s="2">
        <f>VLOOKUP(A43,[1]TDSheet!$A:$U,21,0)</f>
        <v>307.78980000000001</v>
      </c>
      <c r="V43" s="2">
        <f>VLOOKUP(A43,[1]TDSheet!$A:$V,22,0)</f>
        <v>238.15099999999998</v>
      </c>
      <c r="W43" s="2">
        <f>VLOOKUP(A43,[1]TDSheet!$A:$M,13,0)</f>
        <v>198.7766</v>
      </c>
      <c r="Y43" s="2">
        <f t="shared" si="7"/>
        <v>1600</v>
      </c>
    </row>
    <row r="44" spans="1:25" ht="11.1" customHeight="1" x14ac:dyDescent="0.2">
      <c r="A44" s="8" t="s">
        <v>45</v>
      </c>
      <c r="B44" s="8" t="s">
        <v>9</v>
      </c>
      <c r="C44" s="9">
        <v>583.69399999999996</v>
      </c>
      <c r="D44" s="9">
        <v>421.90699999999998</v>
      </c>
      <c r="E44" s="9">
        <v>355.75700000000001</v>
      </c>
      <c r="F44" s="9">
        <v>118.75700000000001</v>
      </c>
      <c r="G44" s="9">
        <v>593.28700000000003</v>
      </c>
      <c r="H44" s="24">
        <f>VLOOKUP(A44,[1]TDSheet!$A:$G,7,0)</f>
        <v>1</v>
      </c>
      <c r="I44" s="2">
        <f>VLOOKUP(A44,[1]TDSheet!$A:$H,8,0)</f>
        <v>60</v>
      </c>
      <c r="K44" s="2">
        <f>VLOOKUP(A44,[2]TDSheet!$A:$E,4,0)</f>
        <v>345.43</v>
      </c>
      <c r="L44" s="2">
        <f t="shared" si="3"/>
        <v>10.326999999999998</v>
      </c>
      <c r="O44" s="2">
        <f t="shared" si="4"/>
        <v>71.151399999999995</v>
      </c>
      <c r="P44" s="35">
        <v>100</v>
      </c>
      <c r="Q44" s="23"/>
      <c r="S44" s="2">
        <f t="shared" si="5"/>
        <v>9.7438279499770921</v>
      </c>
      <c r="T44" s="2">
        <f t="shared" si="6"/>
        <v>8.3383742273518173</v>
      </c>
      <c r="U44" s="2">
        <f>VLOOKUP(A44,[1]TDSheet!$A:$U,21,0)</f>
        <v>80.048400000000001</v>
      </c>
      <c r="V44" s="2">
        <f>VLOOKUP(A44,[1]TDSheet!$A:$V,22,0)</f>
        <v>31.369666666666664</v>
      </c>
      <c r="W44" s="2">
        <f>VLOOKUP(A44,[1]TDSheet!$A:$M,13,0)</f>
        <v>71.330399999999997</v>
      </c>
      <c r="Y44" s="2">
        <f t="shared" si="7"/>
        <v>100</v>
      </c>
    </row>
    <row r="45" spans="1:25" ht="11.1" customHeight="1" x14ac:dyDescent="0.2">
      <c r="A45" s="8" t="s">
        <v>46</v>
      </c>
      <c r="B45" s="8" t="s">
        <v>9</v>
      </c>
      <c r="C45" s="9">
        <v>952.125</v>
      </c>
      <c r="D45" s="9"/>
      <c r="E45" s="9">
        <v>365.673</v>
      </c>
      <c r="F45" s="9">
        <v>86.584999999999994</v>
      </c>
      <c r="G45" s="9">
        <v>543.17100000000005</v>
      </c>
      <c r="H45" s="24">
        <f>VLOOKUP(A45,[1]TDSheet!$A:$G,7,0)</f>
        <v>1</v>
      </c>
      <c r="I45" s="2">
        <f>VLOOKUP(A45,[1]TDSheet!$A:$H,8,0)</f>
        <v>60</v>
      </c>
      <c r="K45" s="2">
        <f>VLOOKUP(A45,[2]TDSheet!$A:$E,4,0)</f>
        <v>361.4</v>
      </c>
      <c r="L45" s="2">
        <f t="shared" si="3"/>
        <v>4.2730000000000246</v>
      </c>
      <c r="O45" s="2">
        <f t="shared" si="4"/>
        <v>73.134600000000006</v>
      </c>
      <c r="P45" s="23">
        <f t="shared" si="8"/>
        <v>115.04039999999998</v>
      </c>
      <c r="Q45" s="23"/>
      <c r="S45" s="2">
        <f t="shared" si="5"/>
        <v>9</v>
      </c>
      <c r="T45" s="2">
        <f t="shared" si="6"/>
        <v>7.4270044547997802</v>
      </c>
      <c r="U45" s="2">
        <f>VLOOKUP(A45,[1]TDSheet!$A:$U,21,0)</f>
        <v>108.14320000000001</v>
      </c>
      <c r="V45" s="2">
        <f>VLOOKUP(A45,[1]TDSheet!$A:$V,22,0)</f>
        <v>35.978666666666669</v>
      </c>
      <c r="W45" s="2">
        <f>VLOOKUP(A45,[1]TDSheet!$A:$M,13,0)</f>
        <v>58.446600000000004</v>
      </c>
      <c r="Y45" s="2">
        <f t="shared" si="7"/>
        <v>115.04039999999998</v>
      </c>
    </row>
    <row r="46" spans="1:25" ht="11.1" customHeight="1" x14ac:dyDescent="0.2">
      <c r="A46" s="8" t="s">
        <v>47</v>
      </c>
      <c r="B46" s="8" t="s">
        <v>9</v>
      </c>
      <c r="C46" s="9">
        <v>873.12199999999996</v>
      </c>
      <c r="D46" s="9">
        <v>36.975000000000001</v>
      </c>
      <c r="E46" s="9">
        <v>346.75700000000001</v>
      </c>
      <c r="F46" s="9">
        <v>121.56399999999999</v>
      </c>
      <c r="G46" s="9">
        <v>510.80500000000001</v>
      </c>
      <c r="H46" s="24">
        <f>VLOOKUP(A46,[1]TDSheet!$A:$G,7,0)</f>
        <v>1</v>
      </c>
      <c r="I46" s="2">
        <f>VLOOKUP(A46,[1]TDSheet!$A:$H,8,0)</f>
        <v>60</v>
      </c>
      <c r="K46" s="2">
        <f>VLOOKUP(A46,[2]TDSheet!$A:$E,4,0)</f>
        <v>339.68099999999998</v>
      </c>
      <c r="L46" s="2">
        <f t="shared" si="3"/>
        <v>7.0760000000000218</v>
      </c>
      <c r="O46" s="2">
        <f t="shared" si="4"/>
        <v>69.351399999999998</v>
      </c>
      <c r="P46" s="35">
        <v>150</v>
      </c>
      <c r="Q46" s="23"/>
      <c r="S46" s="2">
        <f t="shared" si="5"/>
        <v>9.5283584758202444</v>
      </c>
      <c r="T46" s="2">
        <f t="shared" si="6"/>
        <v>7.3654605386481027</v>
      </c>
      <c r="U46" s="2">
        <f>VLOOKUP(A46,[1]TDSheet!$A:$U,21,0)</f>
        <v>119.604</v>
      </c>
      <c r="V46" s="2">
        <f>VLOOKUP(A46,[1]TDSheet!$A:$V,22,0)</f>
        <v>60.183999999999997</v>
      </c>
      <c r="W46" s="2">
        <f>VLOOKUP(A46,[1]TDSheet!$A:$M,13,0)</f>
        <v>62.946199999999997</v>
      </c>
      <c r="Y46" s="2">
        <f t="shared" si="7"/>
        <v>150</v>
      </c>
    </row>
    <row r="47" spans="1:25" ht="11.1" customHeight="1" x14ac:dyDescent="0.2">
      <c r="A47" s="8" t="s">
        <v>48</v>
      </c>
      <c r="B47" s="8" t="s">
        <v>9</v>
      </c>
      <c r="C47" s="9">
        <v>138.684</v>
      </c>
      <c r="D47" s="9">
        <v>161.608</v>
      </c>
      <c r="E47" s="9">
        <v>67.072999999999993</v>
      </c>
      <c r="F47" s="9">
        <v>41.27</v>
      </c>
      <c r="G47" s="9">
        <v>212.30099999999999</v>
      </c>
      <c r="H47" s="24">
        <f>VLOOKUP(A47,[1]TDSheet!$A:$G,7,0)</f>
        <v>1</v>
      </c>
      <c r="I47" s="2">
        <f>VLOOKUP(A47,[1]TDSheet!$A:$H,8,0)</f>
        <v>35</v>
      </c>
      <c r="K47" s="2">
        <f>VLOOKUP(A47,[2]TDSheet!$A:$E,4,0)</f>
        <v>66.05</v>
      </c>
      <c r="L47" s="2">
        <f t="shared" si="3"/>
        <v>1.0229999999999961</v>
      </c>
      <c r="O47" s="2">
        <f t="shared" si="4"/>
        <v>13.414599999999998</v>
      </c>
      <c r="P47" s="23"/>
      <c r="Q47" s="23"/>
      <c r="S47" s="2">
        <f t="shared" si="5"/>
        <v>15.826114830110479</v>
      </c>
      <c r="T47" s="2">
        <f t="shared" si="6"/>
        <v>15.826114830110479</v>
      </c>
      <c r="U47" s="2">
        <f>VLOOKUP(A47,[1]TDSheet!$A:$U,21,0)</f>
        <v>30.864600000000003</v>
      </c>
      <c r="V47" s="2">
        <f>VLOOKUP(A47,[1]TDSheet!$A:$V,22,0)</f>
        <v>13.022333333333334</v>
      </c>
      <c r="W47" s="2">
        <f>VLOOKUP(A47,[1]TDSheet!$A:$M,13,0)</f>
        <v>22.197800000000001</v>
      </c>
      <c r="Y47" s="2">
        <f t="shared" si="7"/>
        <v>0</v>
      </c>
    </row>
    <row r="48" spans="1:25" ht="11.1" customHeight="1" x14ac:dyDescent="0.2">
      <c r="A48" s="8" t="s">
        <v>49</v>
      </c>
      <c r="B48" s="8" t="s">
        <v>9</v>
      </c>
      <c r="C48" s="9">
        <v>271.53199999999998</v>
      </c>
      <c r="D48" s="9"/>
      <c r="E48" s="9">
        <v>99.125</v>
      </c>
      <c r="F48" s="9">
        <v>16.152999999999999</v>
      </c>
      <c r="G48" s="9">
        <v>158.209</v>
      </c>
      <c r="H48" s="24">
        <f>VLOOKUP(A48,[1]TDSheet!$A:$G,7,0)</f>
        <v>1</v>
      </c>
      <c r="I48" s="2">
        <f>VLOOKUP(A48,[1]TDSheet!$A:$H,8,0)</f>
        <v>40</v>
      </c>
      <c r="K48" s="2">
        <f>VLOOKUP(A48,[2]TDSheet!$A:$E,4,0)</f>
        <v>87.95</v>
      </c>
      <c r="L48" s="2">
        <f t="shared" si="3"/>
        <v>11.174999999999997</v>
      </c>
      <c r="O48" s="2">
        <f t="shared" si="4"/>
        <v>19.824999999999999</v>
      </c>
      <c r="P48" s="23">
        <f t="shared" si="8"/>
        <v>20.21599999999998</v>
      </c>
      <c r="Q48" s="23"/>
      <c r="S48" s="2">
        <f t="shared" si="5"/>
        <v>9</v>
      </c>
      <c r="T48" s="2">
        <f t="shared" si="6"/>
        <v>7.9802774274905426</v>
      </c>
      <c r="U48" s="2">
        <f>VLOOKUP(A48,[1]TDSheet!$A:$U,21,0)</f>
        <v>37.244999999999997</v>
      </c>
      <c r="V48" s="2">
        <f>VLOOKUP(A48,[1]TDSheet!$A:$V,22,0)</f>
        <v>16.547333333333334</v>
      </c>
      <c r="W48" s="2">
        <f>VLOOKUP(A48,[1]TDSheet!$A:$M,13,0)</f>
        <v>18.856200000000001</v>
      </c>
      <c r="Y48" s="2">
        <f t="shared" si="7"/>
        <v>20.21599999999998</v>
      </c>
    </row>
    <row r="49" spans="1:25" ht="11.1" customHeight="1" x14ac:dyDescent="0.2">
      <c r="A49" s="8" t="s">
        <v>50</v>
      </c>
      <c r="B49" s="8" t="s">
        <v>9</v>
      </c>
      <c r="C49" s="9">
        <v>177.69300000000001</v>
      </c>
      <c r="D49" s="9">
        <v>326.24599999999998</v>
      </c>
      <c r="E49" s="9">
        <v>184.78399999999999</v>
      </c>
      <c r="F49" s="9">
        <v>89.909000000000006</v>
      </c>
      <c r="G49" s="9">
        <v>267.99400000000003</v>
      </c>
      <c r="H49" s="24">
        <f>VLOOKUP(A49,[1]TDSheet!$A:$G,7,0)</f>
        <v>1</v>
      </c>
      <c r="I49" s="2">
        <f>VLOOKUP(A49,[1]TDSheet!$A:$H,8,0)</f>
        <v>30</v>
      </c>
      <c r="K49" s="2">
        <f>VLOOKUP(A49,[2]TDSheet!$A:$E,4,0)</f>
        <v>184.5</v>
      </c>
      <c r="L49" s="2">
        <f t="shared" si="3"/>
        <v>0.28399999999999181</v>
      </c>
      <c r="O49" s="2">
        <f t="shared" si="4"/>
        <v>36.956800000000001</v>
      </c>
      <c r="P49" s="35">
        <v>100</v>
      </c>
      <c r="Q49" s="23"/>
      <c r="S49" s="2">
        <f t="shared" si="5"/>
        <v>9.9574097324443684</v>
      </c>
      <c r="T49" s="2">
        <f t="shared" si="6"/>
        <v>7.251547753052213</v>
      </c>
      <c r="U49" s="2">
        <f>VLOOKUP(A49,[1]TDSheet!$A:$U,21,0)</f>
        <v>47.2502</v>
      </c>
      <c r="V49" s="2">
        <f>VLOOKUP(A49,[1]TDSheet!$A:$V,22,0)</f>
        <v>23.067999999999998</v>
      </c>
      <c r="W49" s="2">
        <f>VLOOKUP(A49,[1]TDSheet!$A:$M,13,0)</f>
        <v>32.554199999999994</v>
      </c>
      <c r="Y49" s="2">
        <f t="shared" si="7"/>
        <v>100</v>
      </c>
    </row>
    <row r="50" spans="1:25" ht="11.1" customHeight="1" x14ac:dyDescent="0.2">
      <c r="A50" s="8" t="s">
        <v>51</v>
      </c>
      <c r="B50" s="8" t="s">
        <v>9</v>
      </c>
      <c r="C50" s="9">
        <v>124.307</v>
      </c>
      <c r="D50" s="9">
        <v>318.48500000000001</v>
      </c>
      <c r="E50" s="9">
        <v>174.017</v>
      </c>
      <c r="F50" s="9">
        <v>50.286000000000001</v>
      </c>
      <c r="G50" s="9">
        <v>247.518</v>
      </c>
      <c r="H50" s="24">
        <f>VLOOKUP(A50,[1]TDSheet!$A:$G,7,0)</f>
        <v>1</v>
      </c>
      <c r="I50" s="2">
        <f>VLOOKUP(A50,[1]TDSheet!$A:$H,8,0)</f>
        <v>30</v>
      </c>
      <c r="K50" s="2">
        <f>VLOOKUP(A50,[2]TDSheet!$A:$E,4,0)</f>
        <v>192.5</v>
      </c>
      <c r="L50" s="2">
        <f t="shared" si="3"/>
        <v>-18.483000000000004</v>
      </c>
      <c r="O50" s="2">
        <f t="shared" si="4"/>
        <v>34.803399999999996</v>
      </c>
      <c r="P50" s="35">
        <v>100</v>
      </c>
      <c r="Q50" s="23"/>
      <c r="S50" s="2">
        <f t="shared" si="5"/>
        <v>9.9851738623237978</v>
      </c>
      <c r="T50" s="2">
        <f t="shared" si="6"/>
        <v>7.1118913669354153</v>
      </c>
      <c r="U50" s="2">
        <f>VLOOKUP(A50,[1]TDSheet!$A:$U,21,0)</f>
        <v>38.289000000000001</v>
      </c>
      <c r="V50" s="2">
        <f>VLOOKUP(A50,[1]TDSheet!$A:$V,22,0)</f>
        <v>19.122333333333334</v>
      </c>
      <c r="W50" s="2">
        <f>VLOOKUP(A50,[1]TDSheet!$A:$M,13,0)</f>
        <v>31.595400000000001</v>
      </c>
      <c r="Y50" s="2">
        <f t="shared" si="7"/>
        <v>100</v>
      </c>
    </row>
    <row r="51" spans="1:25" ht="11.1" customHeight="1" x14ac:dyDescent="0.2">
      <c r="A51" s="8" t="s">
        <v>52</v>
      </c>
      <c r="B51" s="8" t="s">
        <v>9</v>
      </c>
      <c r="C51" s="9">
        <v>335.21899999999999</v>
      </c>
      <c r="D51" s="9">
        <v>332.40100000000001</v>
      </c>
      <c r="E51" s="9">
        <v>282.94200000000001</v>
      </c>
      <c r="F51" s="9">
        <v>98.290999999999997</v>
      </c>
      <c r="G51" s="9">
        <v>310.697</v>
      </c>
      <c r="H51" s="24">
        <f>VLOOKUP(A51,[1]TDSheet!$A:$G,7,0)</f>
        <v>1</v>
      </c>
      <c r="I51" s="2">
        <f>VLOOKUP(A51,[1]TDSheet!$A:$H,8,0)</f>
        <v>30</v>
      </c>
      <c r="K51" s="2">
        <f>VLOOKUP(A51,[2]TDSheet!$A:$E,4,0)</f>
        <v>324.10000000000002</v>
      </c>
      <c r="L51" s="2">
        <f t="shared" si="3"/>
        <v>-41.158000000000015</v>
      </c>
      <c r="O51" s="2">
        <f t="shared" si="4"/>
        <v>56.5884</v>
      </c>
      <c r="P51" s="35">
        <v>230</v>
      </c>
      <c r="Q51" s="23"/>
      <c r="S51" s="2">
        <f t="shared" si="5"/>
        <v>9.5549087798912851</v>
      </c>
      <c r="T51" s="2">
        <f t="shared" si="6"/>
        <v>5.4904715454050654</v>
      </c>
      <c r="U51" s="2">
        <f>VLOOKUP(A51,[1]TDSheet!$A:$U,21,0)</f>
        <v>75.340599999999995</v>
      </c>
      <c r="V51" s="2">
        <f>VLOOKUP(A51,[1]TDSheet!$A:$V,22,0)</f>
        <v>25.396000000000001</v>
      </c>
      <c r="W51" s="2">
        <f>VLOOKUP(A51,[1]TDSheet!$A:$M,13,0)</f>
        <v>46.112400000000001</v>
      </c>
      <c r="Y51" s="2">
        <f t="shared" si="7"/>
        <v>230</v>
      </c>
    </row>
    <row r="52" spans="1:25" ht="11.1" customHeight="1" x14ac:dyDescent="0.2">
      <c r="A52" s="8" t="s">
        <v>53</v>
      </c>
      <c r="B52" s="8" t="s">
        <v>9</v>
      </c>
      <c r="C52" s="9">
        <v>-9.8800000000000008</v>
      </c>
      <c r="D52" s="9">
        <v>162.56399999999999</v>
      </c>
      <c r="E52" s="9">
        <v>90.691999999999993</v>
      </c>
      <c r="F52" s="9">
        <v>45.359000000000002</v>
      </c>
      <c r="G52" s="9">
        <v>60.65</v>
      </c>
      <c r="H52" s="24">
        <f>VLOOKUP(A52,[1]TDSheet!$A:$G,7,0)</f>
        <v>1</v>
      </c>
      <c r="I52" s="2">
        <f>VLOOKUP(A52,[1]TDSheet!$A:$H,8,0)</f>
        <v>45</v>
      </c>
      <c r="K52" s="2">
        <f>VLOOKUP(A52,[2]TDSheet!$A:$E,4,0)</f>
        <v>64.7</v>
      </c>
      <c r="L52" s="2">
        <f t="shared" si="3"/>
        <v>25.99199999999999</v>
      </c>
      <c r="O52" s="2">
        <f t="shared" si="4"/>
        <v>18.138399999999997</v>
      </c>
      <c r="P52" s="35">
        <v>120</v>
      </c>
      <c r="Q52" s="23"/>
      <c r="S52" s="2">
        <f t="shared" si="5"/>
        <v>9.9595333656772382</v>
      </c>
      <c r="T52" s="2">
        <f t="shared" si="6"/>
        <v>3.3437348387950432</v>
      </c>
      <c r="U52" s="2">
        <f>VLOOKUP(A52,[1]TDSheet!$A:$U,21,0)</f>
        <v>11.549200000000001</v>
      </c>
      <c r="V52" s="2">
        <f>VLOOKUP(A52,[1]TDSheet!$A:$V,22,0)</f>
        <v>13.396000000000001</v>
      </c>
      <c r="W52" s="2">
        <f>VLOOKUP(A52,[1]TDSheet!$A:$M,13,0)</f>
        <v>2.3988</v>
      </c>
      <c r="Y52" s="2">
        <f t="shared" si="7"/>
        <v>120</v>
      </c>
    </row>
    <row r="53" spans="1:25" ht="21.95" customHeight="1" x14ac:dyDescent="0.2">
      <c r="A53" s="8" t="s">
        <v>54</v>
      </c>
      <c r="B53" s="8" t="s">
        <v>9</v>
      </c>
      <c r="C53" s="9">
        <v>60.811999999999998</v>
      </c>
      <c r="D53" s="9">
        <v>932.37900000000002</v>
      </c>
      <c r="E53" s="9">
        <v>608.34299999999996</v>
      </c>
      <c r="F53" s="9">
        <v>360.5</v>
      </c>
      <c r="G53" s="9">
        <v>360.851</v>
      </c>
      <c r="H53" s="24">
        <f>VLOOKUP(A53,[1]TDSheet!$A:$G,7,0)</f>
        <v>1</v>
      </c>
      <c r="I53" s="2">
        <f>VLOOKUP(A53,[1]TDSheet!$A:$H,8,0)</f>
        <v>40</v>
      </c>
      <c r="K53" s="2">
        <f>VLOOKUP(A53,[2]TDSheet!$A:$E,4,0)</f>
        <v>794.9</v>
      </c>
      <c r="L53" s="2">
        <f t="shared" si="3"/>
        <v>-186.55700000000002</v>
      </c>
      <c r="O53" s="2">
        <f t="shared" si="4"/>
        <v>121.6686</v>
      </c>
      <c r="P53" s="35">
        <v>450</v>
      </c>
      <c r="Q53" s="23"/>
      <c r="S53" s="2">
        <f t="shared" si="5"/>
        <v>6.6644228667051317</v>
      </c>
      <c r="T53" s="2">
        <f t="shared" si="6"/>
        <v>2.965851501537784</v>
      </c>
      <c r="U53" s="2">
        <f>VLOOKUP(A53,[1]TDSheet!$A:$U,21,0)</f>
        <v>134.4392</v>
      </c>
      <c r="V53" s="2">
        <f>VLOOKUP(A53,[1]TDSheet!$A:$V,22,0)</f>
        <v>77.619666666666674</v>
      </c>
      <c r="W53" s="2">
        <f>VLOOKUP(A53,[1]TDSheet!$A:$M,13,0)</f>
        <v>70.096400000000003</v>
      </c>
      <c r="Y53" s="2">
        <f t="shared" si="7"/>
        <v>450</v>
      </c>
    </row>
    <row r="54" spans="1:25" ht="11.1" customHeight="1" x14ac:dyDescent="0.2">
      <c r="A54" s="8" t="s">
        <v>55</v>
      </c>
      <c r="B54" s="8" t="s">
        <v>9</v>
      </c>
      <c r="C54" s="10"/>
      <c r="D54" s="9"/>
      <c r="E54" s="9">
        <v>1.2549999999999999</v>
      </c>
      <c r="F54" s="9"/>
      <c r="G54" s="9">
        <v>-1.2549999999999999</v>
      </c>
      <c r="H54" s="24">
        <v>0</v>
      </c>
      <c r="I54" s="2" t="e">
        <f>VLOOKUP(A54,[1]TDSheet!$A:$H,8,0)</f>
        <v>#N/A</v>
      </c>
      <c r="K54" s="2">
        <f>VLOOKUP(A54,[2]TDSheet!$A:$E,4,0)</f>
        <v>1.3</v>
      </c>
      <c r="L54" s="2">
        <f t="shared" si="3"/>
        <v>-4.5000000000000151E-2</v>
      </c>
      <c r="O54" s="2">
        <f t="shared" si="4"/>
        <v>0.251</v>
      </c>
      <c r="P54" s="23"/>
      <c r="Q54" s="23"/>
      <c r="S54" s="2">
        <f t="shared" si="5"/>
        <v>-5</v>
      </c>
      <c r="T54" s="2">
        <f t="shared" si="6"/>
        <v>-5</v>
      </c>
      <c r="U54" s="2">
        <v>0</v>
      </c>
      <c r="V54" s="2">
        <v>0</v>
      </c>
      <c r="W54" s="2">
        <v>0</v>
      </c>
      <c r="Y54" s="2">
        <f t="shared" si="7"/>
        <v>0</v>
      </c>
    </row>
    <row r="55" spans="1:25" ht="11.1" customHeight="1" x14ac:dyDescent="0.2">
      <c r="A55" s="8" t="s">
        <v>56</v>
      </c>
      <c r="B55" s="8" t="s">
        <v>9</v>
      </c>
      <c r="C55" s="9">
        <v>184.95500000000001</v>
      </c>
      <c r="D55" s="9"/>
      <c r="E55" s="9">
        <v>122.358</v>
      </c>
      <c r="F55" s="9">
        <v>1.272</v>
      </c>
      <c r="G55" s="9">
        <v>48.594999999999999</v>
      </c>
      <c r="H55" s="24">
        <f>VLOOKUP(A55,[1]TDSheet!$A:$G,7,0)</f>
        <v>1</v>
      </c>
      <c r="I55" s="2">
        <f>VLOOKUP(A55,[1]TDSheet!$A:$H,8,0)</f>
        <v>35</v>
      </c>
      <c r="K55" s="2">
        <f>VLOOKUP(A55,[2]TDSheet!$A:$E,4,0)</f>
        <v>115.5</v>
      </c>
      <c r="L55" s="2">
        <f t="shared" si="3"/>
        <v>6.8580000000000041</v>
      </c>
      <c r="O55" s="2">
        <f t="shared" si="4"/>
        <v>24.471600000000002</v>
      </c>
      <c r="P55" s="23">
        <f>7*O55-M55-G55</f>
        <v>122.70620000000002</v>
      </c>
      <c r="Q55" s="23"/>
      <c r="S55" s="2">
        <f t="shared" si="5"/>
        <v>7</v>
      </c>
      <c r="T55" s="2">
        <f t="shared" si="6"/>
        <v>1.9857712613805389</v>
      </c>
      <c r="U55" s="2">
        <f>VLOOKUP(A55,[1]TDSheet!$A:$U,21,0)</f>
        <v>29.420999999999999</v>
      </c>
      <c r="V55" s="2">
        <f>VLOOKUP(A55,[1]TDSheet!$A:$V,22,0)</f>
        <v>-6.3063333333333338</v>
      </c>
      <c r="W55" s="2">
        <f>VLOOKUP(A55,[1]TDSheet!$A:$M,13,0)</f>
        <v>10.8284</v>
      </c>
      <c r="Y55" s="2">
        <f t="shared" si="7"/>
        <v>122.70620000000002</v>
      </c>
    </row>
    <row r="56" spans="1:25" ht="11.1" customHeight="1" x14ac:dyDescent="0.2">
      <c r="A56" s="8" t="s">
        <v>57</v>
      </c>
      <c r="B56" s="8" t="s">
        <v>9</v>
      </c>
      <c r="C56" s="9">
        <v>27.890999999999998</v>
      </c>
      <c r="D56" s="9"/>
      <c r="E56" s="9">
        <v>12.27</v>
      </c>
      <c r="F56" s="9"/>
      <c r="G56" s="9">
        <v>15.621</v>
      </c>
      <c r="H56" s="24">
        <f>VLOOKUP(A56,[1]TDSheet!$A:$G,7,0)</f>
        <v>1</v>
      </c>
      <c r="I56" s="2">
        <f>VLOOKUP(A56,[1]TDSheet!$A:$H,8,0)</f>
        <v>45</v>
      </c>
      <c r="K56" s="2">
        <f>VLOOKUP(A56,[2]TDSheet!$A:$E,4,0)</f>
        <v>11.8</v>
      </c>
      <c r="L56" s="2">
        <f t="shared" si="3"/>
        <v>0.46999999999999886</v>
      </c>
      <c r="O56" s="2">
        <f t="shared" si="4"/>
        <v>2.4539999999999997</v>
      </c>
      <c r="P56" s="23">
        <f t="shared" si="8"/>
        <v>6.4649999999999981</v>
      </c>
      <c r="Q56" s="23"/>
      <c r="S56" s="2">
        <f t="shared" si="5"/>
        <v>9</v>
      </c>
      <c r="T56" s="2">
        <f t="shared" si="6"/>
        <v>6.3655256723716391</v>
      </c>
      <c r="U56" s="2">
        <f>VLOOKUP(A56,[1]TDSheet!$A:$U,21,0)</f>
        <v>2.6673999999999998</v>
      </c>
      <c r="V56" s="2">
        <f>VLOOKUP(A56,[1]TDSheet!$A:$V,22,0)</f>
        <v>0.44066666666666671</v>
      </c>
      <c r="W56" s="2">
        <f>VLOOKUP(A56,[1]TDSheet!$A:$M,13,0)</f>
        <v>0.24640000000000001</v>
      </c>
      <c r="Y56" s="2">
        <f t="shared" si="7"/>
        <v>6.4649999999999981</v>
      </c>
    </row>
    <row r="57" spans="1:25" ht="11.1" customHeight="1" x14ac:dyDescent="0.2">
      <c r="A57" s="8" t="s">
        <v>58</v>
      </c>
      <c r="B57" s="8" t="s">
        <v>9</v>
      </c>
      <c r="C57" s="9">
        <v>28.05</v>
      </c>
      <c r="D57" s="9">
        <v>91.840999999999994</v>
      </c>
      <c r="E57" s="9">
        <v>9.9480000000000004</v>
      </c>
      <c r="F57" s="9">
        <v>51.567</v>
      </c>
      <c r="G57" s="9">
        <v>91.537999999999997</v>
      </c>
      <c r="H57" s="24">
        <f>VLOOKUP(A57,[1]TDSheet!$A:$G,7,0)</f>
        <v>1</v>
      </c>
      <c r="I57" s="2">
        <f>VLOOKUP(A57,[1]TDSheet!$A:$H,8,0)</f>
        <v>30</v>
      </c>
      <c r="K57" s="2">
        <f>VLOOKUP(A57,[2]TDSheet!$A:$E,4,0)</f>
        <v>24.7</v>
      </c>
      <c r="L57" s="2">
        <f t="shared" si="3"/>
        <v>-14.751999999999999</v>
      </c>
      <c r="O57" s="2">
        <f t="shared" si="4"/>
        <v>1.9896</v>
      </c>
      <c r="P57" s="23"/>
      <c r="Q57" s="23"/>
      <c r="S57" s="2">
        <f t="shared" si="5"/>
        <v>46.008242862887009</v>
      </c>
      <c r="T57" s="2">
        <f t="shared" si="6"/>
        <v>46.008242862887009</v>
      </c>
      <c r="U57" s="2">
        <f>VLOOKUP(A57,[1]TDSheet!$A:$U,21,0)</f>
        <v>11.6782</v>
      </c>
      <c r="V57" s="2">
        <f>VLOOKUP(A57,[1]TDSheet!$A:$V,22,0)</f>
        <v>4.7299999999999995</v>
      </c>
      <c r="W57" s="2">
        <f>VLOOKUP(A57,[1]TDSheet!$A:$M,13,0)</f>
        <v>10.774800000000001</v>
      </c>
      <c r="Y57" s="2">
        <f t="shared" si="7"/>
        <v>0</v>
      </c>
    </row>
    <row r="58" spans="1:25" ht="11.1" customHeight="1" x14ac:dyDescent="0.2">
      <c r="A58" s="8" t="s">
        <v>59</v>
      </c>
      <c r="B58" s="8" t="s">
        <v>9</v>
      </c>
      <c r="C58" s="9">
        <v>74.94</v>
      </c>
      <c r="D58" s="9">
        <v>99.412999999999997</v>
      </c>
      <c r="E58" s="9">
        <v>55.247</v>
      </c>
      <c r="F58" s="9">
        <v>23.821999999999999</v>
      </c>
      <c r="G58" s="9">
        <v>116.258</v>
      </c>
      <c r="H58" s="24">
        <f>VLOOKUP(A58,[1]TDSheet!$A:$G,7,0)</f>
        <v>1</v>
      </c>
      <c r="I58" s="2">
        <f>VLOOKUP(A58,[1]TDSheet!$A:$H,8,0)</f>
        <v>45</v>
      </c>
      <c r="K58" s="2">
        <f>VLOOKUP(A58,[2]TDSheet!$A:$E,4,0)</f>
        <v>53.1</v>
      </c>
      <c r="L58" s="2">
        <f t="shared" si="3"/>
        <v>2.1469999999999985</v>
      </c>
      <c r="O58" s="2">
        <f t="shared" si="4"/>
        <v>11.0494</v>
      </c>
      <c r="P58" s="23"/>
      <c r="Q58" s="23"/>
      <c r="S58" s="2">
        <f t="shared" si="5"/>
        <v>10.521657284558437</v>
      </c>
      <c r="T58" s="2">
        <f t="shared" si="6"/>
        <v>10.521657284558437</v>
      </c>
      <c r="U58" s="2">
        <f>VLOOKUP(A58,[1]TDSheet!$A:$U,21,0)</f>
        <v>14.905799999999999</v>
      </c>
      <c r="V58" s="2">
        <f>VLOOKUP(A58,[1]TDSheet!$A:$V,22,0)</f>
        <v>17.29</v>
      </c>
      <c r="W58" s="2">
        <f>VLOOKUP(A58,[1]TDSheet!$A:$M,13,0)</f>
        <v>1.5753999999999999</v>
      </c>
      <c r="Y58" s="2">
        <f t="shared" si="7"/>
        <v>0</v>
      </c>
    </row>
    <row r="59" spans="1:25" ht="21.95" customHeight="1" x14ac:dyDescent="0.2">
      <c r="A59" s="8" t="s">
        <v>60</v>
      </c>
      <c r="B59" s="8" t="s">
        <v>9</v>
      </c>
      <c r="C59" s="9">
        <v>286.041</v>
      </c>
      <c r="D59" s="9"/>
      <c r="E59" s="9">
        <v>72.718000000000004</v>
      </c>
      <c r="F59" s="9">
        <v>2.871</v>
      </c>
      <c r="G59" s="9">
        <v>211.874</v>
      </c>
      <c r="H59" s="24">
        <f>VLOOKUP(A59,[1]TDSheet!$A:$G,7,0)</f>
        <v>1</v>
      </c>
      <c r="I59" s="2">
        <f>VLOOKUP(A59,[1]TDSheet!$A:$H,8,0)</f>
        <v>45</v>
      </c>
      <c r="K59" s="2">
        <f>VLOOKUP(A59,[2]TDSheet!$A:$E,4,0)</f>
        <v>62.5</v>
      </c>
      <c r="L59" s="2">
        <f t="shared" si="3"/>
        <v>10.218000000000004</v>
      </c>
      <c r="O59" s="2">
        <f t="shared" si="4"/>
        <v>14.543600000000001</v>
      </c>
      <c r="P59" s="23"/>
      <c r="Q59" s="23"/>
      <c r="S59" s="2">
        <f t="shared" si="5"/>
        <v>14.568194944855467</v>
      </c>
      <c r="T59" s="2">
        <f t="shared" si="6"/>
        <v>14.568194944855467</v>
      </c>
      <c r="U59" s="2">
        <f>VLOOKUP(A59,[1]TDSheet!$A:$U,21,0)</f>
        <v>29.3416</v>
      </c>
      <c r="V59" s="2">
        <f>VLOOKUP(A59,[1]TDSheet!$A:$V,22,0)</f>
        <v>8.147333333333334</v>
      </c>
      <c r="W59" s="2">
        <f>VLOOKUP(A59,[1]TDSheet!$A:$M,13,0)</f>
        <v>5.0324</v>
      </c>
      <c r="Y59" s="2">
        <f t="shared" si="7"/>
        <v>0</v>
      </c>
    </row>
    <row r="60" spans="1:25" ht="11.1" customHeight="1" x14ac:dyDescent="0.2">
      <c r="A60" s="8" t="s">
        <v>61</v>
      </c>
      <c r="B60" s="8" t="s">
        <v>16</v>
      </c>
      <c r="C60" s="9">
        <v>98</v>
      </c>
      <c r="D60" s="9">
        <v>48</v>
      </c>
      <c r="E60" s="9">
        <v>77</v>
      </c>
      <c r="F60" s="9">
        <v>9</v>
      </c>
      <c r="G60" s="9">
        <v>49</v>
      </c>
      <c r="H60" s="24">
        <f>VLOOKUP(A60,[1]TDSheet!$A:$G,7,0)</f>
        <v>0.35</v>
      </c>
      <c r="I60" s="2">
        <f>VLOOKUP(A60,[1]TDSheet!$A:$H,8,0)</f>
        <v>40</v>
      </c>
      <c r="K60" s="2">
        <f>VLOOKUP(A60,[2]TDSheet!$A:$E,4,0)</f>
        <v>78</v>
      </c>
      <c r="L60" s="2">
        <f t="shared" si="3"/>
        <v>-1</v>
      </c>
      <c r="O60" s="2">
        <f t="shared" si="4"/>
        <v>15.4</v>
      </c>
      <c r="P60" s="23">
        <f>8*O60-M60-G60</f>
        <v>74.2</v>
      </c>
      <c r="Q60" s="23"/>
      <c r="S60" s="2">
        <f t="shared" si="5"/>
        <v>8</v>
      </c>
      <c r="T60" s="2">
        <f t="shared" si="6"/>
        <v>3.1818181818181817</v>
      </c>
      <c r="U60" s="2">
        <f>VLOOKUP(A60,[1]TDSheet!$A:$U,21,0)</f>
        <v>12</v>
      </c>
      <c r="V60" s="2">
        <f>VLOOKUP(A60,[1]TDSheet!$A:$V,22,0)</f>
        <v>-0.33333333333333331</v>
      </c>
      <c r="W60" s="2">
        <f>VLOOKUP(A60,[1]TDSheet!$A:$M,13,0)</f>
        <v>9</v>
      </c>
      <c r="Y60" s="2">
        <f t="shared" si="7"/>
        <v>25.97</v>
      </c>
    </row>
    <row r="61" spans="1:25" ht="11.1" customHeight="1" x14ac:dyDescent="0.2">
      <c r="A61" s="33" t="s">
        <v>62</v>
      </c>
      <c r="B61" s="8" t="s">
        <v>16</v>
      </c>
      <c r="C61" s="9">
        <v>550</v>
      </c>
      <c r="D61" s="9">
        <v>1134</v>
      </c>
      <c r="E61" s="9">
        <v>385</v>
      </c>
      <c r="F61" s="9">
        <v>167</v>
      </c>
      <c r="G61" s="9">
        <v>1016</v>
      </c>
      <c r="H61" s="24">
        <f>VLOOKUP(A61,[1]TDSheet!$A:$G,7,0)</f>
        <v>0.4</v>
      </c>
      <c r="I61" s="2">
        <f>VLOOKUP(A61,[1]TDSheet!$A:$H,8,0)</f>
        <v>45</v>
      </c>
      <c r="J61" s="2" t="s">
        <v>134</v>
      </c>
      <c r="K61" s="2">
        <f>VLOOKUP(A61,[2]TDSheet!$A:$E,4,0)</f>
        <v>567</v>
      </c>
      <c r="L61" s="2">
        <f t="shared" si="3"/>
        <v>-182</v>
      </c>
      <c r="M61" s="2">
        <f>VLOOKUP(A61,[3]Лист1!$A:$B,2,0)</f>
        <v>100</v>
      </c>
      <c r="O61" s="2">
        <f t="shared" si="4"/>
        <v>77</v>
      </c>
      <c r="P61" s="23"/>
      <c r="Q61" s="23"/>
      <c r="S61" s="2">
        <f t="shared" si="5"/>
        <v>14.493506493506494</v>
      </c>
      <c r="T61" s="2">
        <f t="shared" si="6"/>
        <v>14.493506493506494</v>
      </c>
      <c r="U61" s="2">
        <f>VLOOKUP(A61,[1]TDSheet!$A:$U,21,0)</f>
        <v>117</v>
      </c>
      <c r="V61" s="2">
        <f>VLOOKUP(A61,[1]TDSheet!$A:$V,22,0)</f>
        <v>4</v>
      </c>
      <c r="W61" s="2">
        <f>VLOOKUP(A61,[1]TDSheet!$A:$M,13,0)</f>
        <v>158.80000000000001</v>
      </c>
      <c r="Y61" s="2">
        <f t="shared" si="7"/>
        <v>0</v>
      </c>
    </row>
    <row r="62" spans="1:25" ht="11.1" customHeight="1" x14ac:dyDescent="0.2">
      <c r="A62" s="33" t="s">
        <v>63</v>
      </c>
      <c r="B62" s="8" t="s">
        <v>16</v>
      </c>
      <c r="C62" s="9">
        <v>-2</v>
      </c>
      <c r="D62" s="9"/>
      <c r="E62" s="9"/>
      <c r="F62" s="9"/>
      <c r="G62" s="9">
        <v>-2</v>
      </c>
      <c r="H62" s="24">
        <f>VLOOKUP(A62,[1]TDSheet!$A:$G,7,0)</f>
        <v>0</v>
      </c>
      <c r="I62" s="2">
        <f>VLOOKUP(A62,[1]TDSheet!$A:$H,8,0)</f>
        <v>50</v>
      </c>
      <c r="J62" s="2" t="s">
        <v>134</v>
      </c>
      <c r="L62" s="2">
        <f t="shared" si="3"/>
        <v>0</v>
      </c>
      <c r="M62" s="2">
        <f>VLOOKUP(A62,[3]Лист1!$A:$B,2,0)</f>
        <v>50</v>
      </c>
      <c r="O62" s="2">
        <f t="shared" si="4"/>
        <v>0</v>
      </c>
      <c r="P62" s="23"/>
      <c r="Q62" s="23"/>
      <c r="S62" s="2" t="e">
        <f t="shared" si="5"/>
        <v>#DIV/0!</v>
      </c>
      <c r="T62" s="2" t="e">
        <f t="shared" si="6"/>
        <v>#DIV/0!</v>
      </c>
      <c r="U62" s="2">
        <f>VLOOKUP(A62,[1]TDSheet!$A:$U,21,0)</f>
        <v>2</v>
      </c>
      <c r="V62" s="2">
        <f>VLOOKUP(A62,[1]TDSheet!$A:$V,22,0)</f>
        <v>0</v>
      </c>
      <c r="W62" s="2">
        <f>VLOOKUP(A62,[1]TDSheet!$A:$M,13,0)</f>
        <v>0</v>
      </c>
      <c r="X62" s="2" t="str">
        <f>VLOOKUP(A62,[1]TDSheet!$A:$W,23,0)</f>
        <v>Вывести</v>
      </c>
      <c r="Y62" s="2">
        <f t="shared" si="7"/>
        <v>0</v>
      </c>
    </row>
    <row r="63" spans="1:25" ht="11.1" customHeight="1" x14ac:dyDescent="0.2">
      <c r="A63" s="8" t="s">
        <v>64</v>
      </c>
      <c r="B63" s="8" t="s">
        <v>9</v>
      </c>
      <c r="C63" s="9">
        <v>771.61900000000003</v>
      </c>
      <c r="D63" s="9">
        <v>464.834</v>
      </c>
      <c r="E63" s="9">
        <v>612.59199999999998</v>
      </c>
      <c r="F63" s="9">
        <v>210.52500000000001</v>
      </c>
      <c r="G63" s="9">
        <v>563.96299999999997</v>
      </c>
      <c r="H63" s="24">
        <f>VLOOKUP(A63,[1]TDSheet!$A:$G,7,0)</f>
        <v>1</v>
      </c>
      <c r="I63" s="2">
        <f>VLOOKUP(A63,[1]TDSheet!$A:$H,8,0)</f>
        <v>45</v>
      </c>
      <c r="K63" s="2">
        <f>VLOOKUP(A63,[2]TDSheet!$A:$E,4,0)</f>
        <v>575.29999999999995</v>
      </c>
      <c r="L63" s="2">
        <f t="shared" si="3"/>
        <v>37.29200000000003</v>
      </c>
      <c r="O63" s="2">
        <f t="shared" si="4"/>
        <v>122.5184</v>
      </c>
      <c r="P63" s="35">
        <v>600</v>
      </c>
      <c r="Q63" s="23"/>
      <c r="S63" s="2">
        <f t="shared" si="5"/>
        <v>9.5003117899025771</v>
      </c>
      <c r="T63" s="2">
        <f t="shared" si="6"/>
        <v>4.6030881892026008</v>
      </c>
      <c r="U63" s="2">
        <f>VLOOKUP(A63,[1]TDSheet!$A:$U,21,0)</f>
        <v>115.51320000000001</v>
      </c>
      <c r="V63" s="2">
        <f>VLOOKUP(A63,[1]TDSheet!$A:$V,22,0)</f>
        <v>31.476333333333333</v>
      </c>
      <c r="W63" s="2">
        <f>VLOOKUP(A63,[1]TDSheet!$A:$M,13,0)</f>
        <v>82.897599999999997</v>
      </c>
      <c r="Y63" s="2">
        <f t="shared" si="7"/>
        <v>600</v>
      </c>
    </row>
    <row r="64" spans="1:25" ht="11.1" customHeight="1" x14ac:dyDescent="0.2">
      <c r="A64" s="8" t="s">
        <v>65</v>
      </c>
      <c r="B64" s="8" t="s">
        <v>16</v>
      </c>
      <c r="C64" s="9">
        <v>102</v>
      </c>
      <c r="D64" s="9">
        <v>270</v>
      </c>
      <c r="E64" s="9">
        <v>79</v>
      </c>
      <c r="F64" s="9">
        <v>31</v>
      </c>
      <c r="G64" s="9">
        <v>242</v>
      </c>
      <c r="H64" s="24">
        <f>VLOOKUP(A64,[1]TDSheet!$A:$G,7,0)</f>
        <v>0.35</v>
      </c>
      <c r="I64" s="2">
        <f>VLOOKUP(A64,[1]TDSheet!$A:$H,8,0)</f>
        <v>40</v>
      </c>
      <c r="K64" s="2">
        <f>VLOOKUP(A64,[2]TDSheet!$A:$E,4,0)</f>
        <v>109</v>
      </c>
      <c r="L64" s="2">
        <f t="shared" si="3"/>
        <v>-30</v>
      </c>
      <c r="O64" s="2">
        <f t="shared" si="4"/>
        <v>15.8</v>
      </c>
      <c r="P64" s="23"/>
      <c r="Q64" s="23"/>
      <c r="S64" s="2">
        <f t="shared" si="5"/>
        <v>15.316455696202532</v>
      </c>
      <c r="T64" s="2">
        <f t="shared" si="6"/>
        <v>15.316455696202532</v>
      </c>
      <c r="U64" s="2">
        <f>VLOOKUP(A64,[1]TDSheet!$A:$U,21,0)</f>
        <v>18.2</v>
      </c>
      <c r="V64" s="2">
        <f>VLOOKUP(A64,[1]TDSheet!$A:$V,22,0)</f>
        <v>19.333333333333332</v>
      </c>
      <c r="W64" s="2">
        <f>VLOOKUP(A64,[1]TDSheet!$A:$M,13,0)</f>
        <v>31.4</v>
      </c>
      <c r="Y64" s="2">
        <f t="shared" si="7"/>
        <v>0</v>
      </c>
    </row>
    <row r="65" spans="1:25" ht="11.1" customHeight="1" x14ac:dyDescent="0.2">
      <c r="A65" s="8" t="s">
        <v>66</v>
      </c>
      <c r="B65" s="8" t="s">
        <v>9</v>
      </c>
      <c r="C65" s="9">
        <v>77.715999999999994</v>
      </c>
      <c r="D65" s="9">
        <v>219.071</v>
      </c>
      <c r="E65" s="9">
        <v>100.357</v>
      </c>
      <c r="F65" s="9">
        <v>41.069000000000003</v>
      </c>
      <c r="G65" s="9">
        <v>189.916</v>
      </c>
      <c r="H65" s="24">
        <f>VLOOKUP(A65,[1]TDSheet!$A:$G,7,0)</f>
        <v>1</v>
      </c>
      <c r="I65" s="2">
        <f>VLOOKUP(A65,[1]TDSheet!$A:$H,8,0)</f>
        <v>40</v>
      </c>
      <c r="K65" s="2">
        <f>VLOOKUP(A65,[2]TDSheet!$A:$E,4,0)</f>
        <v>99.9</v>
      </c>
      <c r="L65" s="2">
        <f t="shared" si="3"/>
        <v>0.45699999999999363</v>
      </c>
      <c r="O65" s="2">
        <f t="shared" si="4"/>
        <v>20.071400000000001</v>
      </c>
      <c r="P65" s="23"/>
      <c r="Q65" s="23"/>
      <c r="S65" s="2">
        <f t="shared" si="5"/>
        <v>9.4620205865061724</v>
      </c>
      <c r="T65" s="2">
        <f t="shared" si="6"/>
        <v>9.4620205865061724</v>
      </c>
      <c r="U65" s="2">
        <f>VLOOKUP(A65,[1]TDSheet!$A:$U,21,0)</f>
        <v>25.029599999999999</v>
      </c>
      <c r="V65" s="2">
        <f>VLOOKUP(A65,[1]TDSheet!$A:$V,22,0)</f>
        <v>21.122</v>
      </c>
      <c r="W65" s="2">
        <f>VLOOKUP(A65,[1]TDSheet!$A:$M,13,0)</f>
        <v>22.372599999999998</v>
      </c>
      <c r="Y65" s="2">
        <f t="shared" si="7"/>
        <v>0</v>
      </c>
    </row>
    <row r="66" spans="1:25" ht="11.1" customHeight="1" x14ac:dyDescent="0.2">
      <c r="A66" s="8" t="s">
        <v>67</v>
      </c>
      <c r="B66" s="8" t="s">
        <v>16</v>
      </c>
      <c r="C66" s="9">
        <v>365</v>
      </c>
      <c r="D66" s="9">
        <v>534</v>
      </c>
      <c r="E66" s="9">
        <v>386</v>
      </c>
      <c r="F66" s="9">
        <v>86</v>
      </c>
      <c r="G66" s="9">
        <v>461</v>
      </c>
      <c r="H66" s="24">
        <f>VLOOKUP(A66,[1]TDSheet!$A:$G,7,0)</f>
        <v>0.4</v>
      </c>
      <c r="I66" s="2">
        <f>VLOOKUP(A66,[1]TDSheet!$A:$H,8,0)</f>
        <v>40</v>
      </c>
      <c r="K66" s="2">
        <f>VLOOKUP(A66,[2]TDSheet!$A:$E,4,0)</f>
        <v>508</v>
      </c>
      <c r="L66" s="2">
        <f t="shared" si="3"/>
        <v>-122</v>
      </c>
      <c r="O66" s="2">
        <f t="shared" si="4"/>
        <v>77.2</v>
      </c>
      <c r="P66" s="23">
        <f t="shared" si="8"/>
        <v>233.80000000000007</v>
      </c>
      <c r="Q66" s="23"/>
      <c r="S66" s="2">
        <f t="shared" si="5"/>
        <v>9</v>
      </c>
      <c r="T66" s="2">
        <f t="shared" si="6"/>
        <v>5.971502590673575</v>
      </c>
      <c r="U66" s="2">
        <f>VLOOKUP(A66,[1]TDSheet!$A:$U,21,0)</f>
        <v>68.8</v>
      </c>
      <c r="V66" s="2">
        <f>VLOOKUP(A66,[1]TDSheet!$A:$V,22,0)</f>
        <v>1.6666666666666667</v>
      </c>
      <c r="W66" s="2">
        <f>VLOOKUP(A66,[1]TDSheet!$A:$M,13,0)</f>
        <v>75.2</v>
      </c>
      <c r="Y66" s="2">
        <f t="shared" si="7"/>
        <v>93.520000000000039</v>
      </c>
    </row>
    <row r="67" spans="1:25" ht="11.1" customHeight="1" x14ac:dyDescent="0.2">
      <c r="A67" s="8" t="s">
        <v>68</v>
      </c>
      <c r="B67" s="8" t="s">
        <v>16</v>
      </c>
      <c r="C67" s="9">
        <v>492</v>
      </c>
      <c r="D67" s="9">
        <v>714</v>
      </c>
      <c r="E67" s="9">
        <v>490</v>
      </c>
      <c r="F67" s="9">
        <v>85</v>
      </c>
      <c r="G67" s="9">
        <v>653</v>
      </c>
      <c r="H67" s="24">
        <f>VLOOKUP(A67,[1]TDSheet!$A:$G,7,0)</f>
        <v>0.4</v>
      </c>
      <c r="I67" s="2">
        <f>VLOOKUP(A67,[1]TDSheet!$A:$H,8,0)</f>
        <v>45</v>
      </c>
      <c r="K67" s="2">
        <f>VLOOKUP(A67,[2]TDSheet!$A:$E,4,0)</f>
        <v>586</v>
      </c>
      <c r="L67" s="2">
        <f t="shared" si="3"/>
        <v>-96</v>
      </c>
      <c r="O67" s="2">
        <f t="shared" si="4"/>
        <v>98</v>
      </c>
      <c r="P67" s="23">
        <f t="shared" si="8"/>
        <v>229</v>
      </c>
      <c r="Q67" s="23"/>
      <c r="S67" s="2">
        <f t="shared" si="5"/>
        <v>9</v>
      </c>
      <c r="T67" s="2">
        <f t="shared" si="6"/>
        <v>6.6632653061224492</v>
      </c>
      <c r="U67" s="2">
        <f>VLOOKUP(A67,[1]TDSheet!$A:$U,21,0)</f>
        <v>111.4</v>
      </c>
      <c r="V67" s="2">
        <f>VLOOKUP(A67,[1]TDSheet!$A:$V,22,0)</f>
        <v>2.3333333333333335</v>
      </c>
      <c r="W67" s="2">
        <f>VLOOKUP(A67,[1]TDSheet!$A:$M,13,0)</f>
        <v>105</v>
      </c>
      <c r="Y67" s="2">
        <f t="shared" si="7"/>
        <v>91.600000000000009</v>
      </c>
    </row>
    <row r="68" spans="1:25" ht="11.1" customHeight="1" x14ac:dyDescent="0.2">
      <c r="A68" s="8" t="s">
        <v>69</v>
      </c>
      <c r="B68" s="8" t="s">
        <v>16</v>
      </c>
      <c r="C68" s="9">
        <v>231</v>
      </c>
      <c r="D68" s="9">
        <v>216</v>
      </c>
      <c r="E68" s="9">
        <v>185</v>
      </c>
      <c r="F68" s="9">
        <v>32</v>
      </c>
      <c r="G68" s="9">
        <v>236</v>
      </c>
      <c r="H68" s="24">
        <f>VLOOKUP(A68,[1]TDSheet!$A:$G,7,0)</f>
        <v>0.4</v>
      </c>
      <c r="I68" s="2">
        <f>VLOOKUP(A68,[1]TDSheet!$A:$H,8,0)</f>
        <v>40</v>
      </c>
      <c r="K68" s="2">
        <f>VLOOKUP(A68,[2]TDSheet!$A:$E,4,0)</f>
        <v>184</v>
      </c>
      <c r="L68" s="2">
        <f t="shared" si="3"/>
        <v>1</v>
      </c>
      <c r="O68" s="2">
        <f t="shared" si="4"/>
        <v>37</v>
      </c>
      <c r="P68" s="23">
        <f t="shared" si="8"/>
        <v>97</v>
      </c>
      <c r="Q68" s="23"/>
      <c r="S68" s="2">
        <f t="shared" si="5"/>
        <v>9</v>
      </c>
      <c r="T68" s="2">
        <f t="shared" si="6"/>
        <v>6.3783783783783781</v>
      </c>
      <c r="U68" s="2">
        <f>VLOOKUP(A68,[1]TDSheet!$A:$U,21,0)</f>
        <v>38.4</v>
      </c>
      <c r="V68" s="2">
        <f>VLOOKUP(A68,[1]TDSheet!$A:$V,22,0)</f>
        <v>0.66666666666666663</v>
      </c>
      <c r="W68" s="2">
        <f>VLOOKUP(A68,[1]TDSheet!$A:$M,13,0)</f>
        <v>31.8</v>
      </c>
      <c r="Y68" s="2">
        <f t="shared" si="7"/>
        <v>38.800000000000004</v>
      </c>
    </row>
    <row r="69" spans="1:25" ht="11.1" customHeight="1" x14ac:dyDescent="0.2">
      <c r="A69" s="8" t="s">
        <v>70</v>
      </c>
      <c r="B69" s="8" t="s">
        <v>9</v>
      </c>
      <c r="C69" s="9">
        <v>505.154</v>
      </c>
      <c r="D69" s="9">
        <v>452.339</v>
      </c>
      <c r="E69" s="9">
        <v>432.77499999999998</v>
      </c>
      <c r="F69" s="9">
        <v>114.788</v>
      </c>
      <c r="G69" s="9">
        <v>444.58800000000002</v>
      </c>
      <c r="H69" s="24">
        <f>VLOOKUP(A69,[1]TDSheet!$A:$G,7,0)</f>
        <v>1</v>
      </c>
      <c r="I69" s="2">
        <f>VLOOKUP(A69,[1]TDSheet!$A:$H,8,0)</f>
        <v>50</v>
      </c>
      <c r="K69" s="2">
        <f>VLOOKUP(A69,[2]TDSheet!$A:$E,4,0)</f>
        <v>409.95</v>
      </c>
      <c r="L69" s="2">
        <f t="shared" si="3"/>
        <v>22.824999999999989</v>
      </c>
      <c r="O69" s="2">
        <f t="shared" si="4"/>
        <v>86.554999999999993</v>
      </c>
      <c r="P69" s="23">
        <f t="shared" si="8"/>
        <v>334.40699999999987</v>
      </c>
      <c r="Q69" s="23"/>
      <c r="S69" s="2">
        <f t="shared" si="5"/>
        <v>9</v>
      </c>
      <c r="T69" s="2">
        <f t="shared" si="6"/>
        <v>5.1364796949916247</v>
      </c>
      <c r="U69" s="2">
        <f>VLOOKUP(A69,[1]TDSheet!$A:$U,21,0)</f>
        <v>94.880600000000001</v>
      </c>
      <c r="V69" s="2">
        <f>VLOOKUP(A69,[1]TDSheet!$A:$V,22,0)</f>
        <v>100.17333333333333</v>
      </c>
      <c r="W69" s="2">
        <f>VLOOKUP(A69,[1]TDSheet!$A:$M,13,0)</f>
        <v>61.217200000000005</v>
      </c>
      <c r="Y69" s="2">
        <f t="shared" si="7"/>
        <v>334.40699999999987</v>
      </c>
    </row>
    <row r="70" spans="1:25" ht="11.1" customHeight="1" x14ac:dyDescent="0.2">
      <c r="A70" s="8" t="s">
        <v>71</v>
      </c>
      <c r="B70" s="8" t="s">
        <v>9</v>
      </c>
      <c r="C70" s="9">
        <v>544.82299999999998</v>
      </c>
      <c r="D70" s="9">
        <v>821.46699999999998</v>
      </c>
      <c r="E70" s="9">
        <v>514.59299999999996</v>
      </c>
      <c r="F70" s="9">
        <v>213.696</v>
      </c>
      <c r="G70" s="9">
        <v>768.18600000000004</v>
      </c>
      <c r="H70" s="24">
        <f>VLOOKUP(A70,[1]TDSheet!$A:$G,7,0)</f>
        <v>1</v>
      </c>
      <c r="I70" s="2">
        <f>VLOOKUP(A70,[1]TDSheet!$A:$H,8,0)</f>
        <v>50</v>
      </c>
      <c r="K70" s="2">
        <f>VLOOKUP(A70,[2]TDSheet!$A:$E,4,0)</f>
        <v>485.78</v>
      </c>
      <c r="L70" s="2">
        <f t="shared" si="3"/>
        <v>28.812999999999988</v>
      </c>
      <c r="O70" s="2">
        <f t="shared" si="4"/>
        <v>102.9186</v>
      </c>
      <c r="P70" s="35">
        <v>250</v>
      </c>
      <c r="Q70" s="23"/>
      <c r="S70" s="2">
        <f t="shared" si="5"/>
        <v>9.8931194167040761</v>
      </c>
      <c r="T70" s="2">
        <f t="shared" si="6"/>
        <v>7.464015250887595</v>
      </c>
      <c r="U70" s="2">
        <f>VLOOKUP(A70,[1]TDSheet!$A:$U,21,0)</f>
        <v>119.9748</v>
      </c>
      <c r="V70" s="2">
        <f>VLOOKUP(A70,[1]TDSheet!$A:$V,22,0)</f>
        <v>120.93733333333334</v>
      </c>
      <c r="W70" s="2">
        <f>VLOOKUP(A70,[1]TDSheet!$A:$M,13,0)</f>
        <v>96.22</v>
      </c>
      <c r="Y70" s="2">
        <f t="shared" si="7"/>
        <v>250</v>
      </c>
    </row>
    <row r="71" spans="1:25" ht="21.95" customHeight="1" x14ac:dyDescent="0.2">
      <c r="A71" s="8" t="s">
        <v>72</v>
      </c>
      <c r="B71" s="8" t="s">
        <v>9</v>
      </c>
      <c r="C71" s="9">
        <v>336.33699999999999</v>
      </c>
      <c r="D71" s="9">
        <v>541.98699999999997</v>
      </c>
      <c r="E71" s="9">
        <v>351.64600000000002</v>
      </c>
      <c r="F71" s="9">
        <v>141.14400000000001</v>
      </c>
      <c r="G71" s="9">
        <v>463.125</v>
      </c>
      <c r="H71" s="24">
        <f>VLOOKUP(A71,[1]TDSheet!$A:$G,7,0)</f>
        <v>1</v>
      </c>
      <c r="I71" s="2">
        <f>VLOOKUP(A71,[1]TDSheet!$A:$H,8,0)</f>
        <v>55</v>
      </c>
      <c r="K71" s="2">
        <f>VLOOKUP(A71,[2]TDSheet!$A:$E,4,0)</f>
        <v>347.78</v>
      </c>
      <c r="L71" s="2">
        <f t="shared" ref="L71:L118" si="9">E71-K71</f>
        <v>3.8660000000000423</v>
      </c>
      <c r="O71" s="2">
        <f t="shared" ref="O71:O118" si="10">E71/5</f>
        <v>70.3292</v>
      </c>
      <c r="P71" s="35">
        <v>220</v>
      </c>
      <c r="Q71" s="23"/>
      <c r="S71" s="2">
        <f t="shared" ref="S71:S118" si="11">(G71+M71+P71)/O71</f>
        <v>9.7132485510996851</v>
      </c>
      <c r="T71" s="2">
        <f t="shared" ref="T71:T117" si="12">(G71+M71)/O71</f>
        <v>6.5851026316238492</v>
      </c>
      <c r="U71" s="2">
        <f>VLOOKUP(A71,[1]TDSheet!$A:$U,21,0)</f>
        <v>76.8048</v>
      </c>
      <c r="V71" s="2">
        <f>VLOOKUP(A71,[1]TDSheet!$A:$V,22,0)</f>
        <v>75.142333333333326</v>
      </c>
      <c r="W71" s="2">
        <f>VLOOKUP(A71,[1]TDSheet!$A:$M,13,0)</f>
        <v>61.900999999999996</v>
      </c>
      <c r="Y71" s="2">
        <f t="shared" ref="Y71:Y118" si="13">P71*H71</f>
        <v>220</v>
      </c>
    </row>
    <row r="72" spans="1:25" ht="21.95" customHeight="1" x14ac:dyDescent="0.2">
      <c r="A72" s="8" t="s">
        <v>73</v>
      </c>
      <c r="B72" s="8" t="s">
        <v>9</v>
      </c>
      <c r="C72" s="9">
        <v>0.85499999999999998</v>
      </c>
      <c r="D72" s="9"/>
      <c r="E72" s="9"/>
      <c r="F72" s="9"/>
      <c r="G72" s="9">
        <v>0.85499999999999998</v>
      </c>
      <c r="H72" s="24">
        <f>VLOOKUP(A72,[1]TDSheet!$A:$G,7,0)</f>
        <v>0</v>
      </c>
      <c r="I72" s="2">
        <f>VLOOKUP(A72,[1]TDSheet!$A:$H,8,0)</f>
        <v>50</v>
      </c>
      <c r="L72" s="2">
        <f t="shared" si="9"/>
        <v>0</v>
      </c>
      <c r="O72" s="2">
        <f t="shared" si="10"/>
        <v>0</v>
      </c>
      <c r="P72" s="23"/>
      <c r="Q72" s="23"/>
      <c r="S72" s="2" t="e">
        <f t="shared" si="11"/>
        <v>#DIV/0!</v>
      </c>
      <c r="T72" s="2" t="e">
        <f t="shared" si="12"/>
        <v>#DIV/0!</v>
      </c>
      <c r="U72" s="2">
        <f>VLOOKUP(A72,[1]TDSheet!$A:$U,21,0)</f>
        <v>0</v>
      </c>
      <c r="V72" s="2">
        <f>VLOOKUP(A72,[1]TDSheet!$A:$V,22,0)</f>
        <v>0</v>
      </c>
      <c r="W72" s="2">
        <f>VLOOKUP(A72,[1]TDSheet!$A:$M,13,0)</f>
        <v>0</v>
      </c>
      <c r="X72" s="2" t="str">
        <f>VLOOKUP(A72,[1]TDSheet!$A:$W,23,0)</f>
        <v>Вывести</v>
      </c>
      <c r="Y72" s="2">
        <f t="shared" si="13"/>
        <v>0</v>
      </c>
    </row>
    <row r="73" spans="1:25" ht="11.1" customHeight="1" x14ac:dyDescent="0.2">
      <c r="A73" s="33" t="s">
        <v>74</v>
      </c>
      <c r="B73" s="8" t="s">
        <v>16</v>
      </c>
      <c r="C73" s="9">
        <v>2</v>
      </c>
      <c r="D73" s="9"/>
      <c r="E73" s="9"/>
      <c r="F73" s="9"/>
      <c r="G73" s="9">
        <v>2</v>
      </c>
      <c r="H73" s="24">
        <v>0.45</v>
      </c>
      <c r="I73" s="2">
        <v>50</v>
      </c>
      <c r="J73" s="2" t="s">
        <v>134</v>
      </c>
      <c r="L73" s="2">
        <f t="shared" si="9"/>
        <v>0</v>
      </c>
      <c r="M73" s="2">
        <f>VLOOKUP(A73,[3]Лист1!$A:$B,2,0)</f>
        <v>15</v>
      </c>
      <c r="O73" s="2">
        <f t="shared" si="10"/>
        <v>0</v>
      </c>
      <c r="P73" s="23"/>
      <c r="Q73" s="23"/>
      <c r="S73" s="2" t="e">
        <f t="shared" si="11"/>
        <v>#DIV/0!</v>
      </c>
      <c r="T73" s="2" t="e">
        <f t="shared" si="12"/>
        <v>#DIV/0!</v>
      </c>
      <c r="U73" s="2">
        <f>VLOOKUP(A73,[1]TDSheet!$A:$U,21,0)</f>
        <v>0.2</v>
      </c>
      <c r="V73" s="2">
        <f>VLOOKUP(A73,[1]TDSheet!$A:$V,22,0)</f>
        <v>0</v>
      </c>
      <c r="W73" s="2">
        <f>VLOOKUP(A73,[1]TDSheet!$A:$M,13,0)</f>
        <v>0</v>
      </c>
      <c r="Y73" s="2">
        <f t="shared" si="13"/>
        <v>0</v>
      </c>
    </row>
    <row r="74" spans="1:25" ht="11.1" customHeight="1" x14ac:dyDescent="0.2">
      <c r="A74" s="33" t="s">
        <v>75</v>
      </c>
      <c r="B74" s="8" t="s">
        <v>16</v>
      </c>
      <c r="C74" s="9">
        <v>557</v>
      </c>
      <c r="D74" s="9">
        <v>846</v>
      </c>
      <c r="E74" s="9">
        <v>387</v>
      </c>
      <c r="F74" s="9">
        <v>108</v>
      </c>
      <c r="G74" s="9">
        <v>785</v>
      </c>
      <c r="H74" s="24">
        <f>VLOOKUP(A74,[1]TDSheet!$A:$G,7,0)</f>
        <v>0.4</v>
      </c>
      <c r="I74" s="2">
        <f>VLOOKUP(A74,[1]TDSheet!$A:$H,8,0)</f>
        <v>45</v>
      </c>
      <c r="J74" s="2" t="s">
        <v>134</v>
      </c>
      <c r="K74" s="2">
        <f>VLOOKUP(A74,[2]TDSheet!$A:$E,4,0)</f>
        <v>713</v>
      </c>
      <c r="L74" s="2">
        <f t="shared" si="9"/>
        <v>-326</v>
      </c>
      <c r="M74" s="2">
        <f>VLOOKUP(A74,[3]Лист1!$A:$B,2,0)</f>
        <v>100</v>
      </c>
      <c r="O74" s="2">
        <f t="shared" si="10"/>
        <v>77.400000000000006</v>
      </c>
      <c r="P74" s="23"/>
      <c r="Q74" s="23"/>
      <c r="S74" s="2">
        <f>(G74+M74+P74)/O74</f>
        <v>11.434108527131782</v>
      </c>
      <c r="T74" s="2">
        <f t="shared" si="12"/>
        <v>11.434108527131782</v>
      </c>
      <c r="U74" s="2">
        <f>VLOOKUP(A74,[1]TDSheet!$A:$U,21,0)</f>
        <v>94.8</v>
      </c>
      <c r="V74" s="2">
        <f>VLOOKUP(A74,[1]TDSheet!$A:$V,22,0)</f>
        <v>1.6666666666666667</v>
      </c>
      <c r="W74" s="2">
        <f>VLOOKUP(A74,[1]TDSheet!$A:$M,13,0)</f>
        <v>129.6</v>
      </c>
      <c r="Y74" s="2">
        <f t="shared" si="13"/>
        <v>0</v>
      </c>
    </row>
    <row r="75" spans="1:25" ht="21.95" customHeight="1" x14ac:dyDescent="0.2">
      <c r="A75" s="8" t="s">
        <v>76</v>
      </c>
      <c r="B75" s="8" t="s">
        <v>16</v>
      </c>
      <c r="C75" s="9">
        <v>452</v>
      </c>
      <c r="D75" s="9">
        <v>204</v>
      </c>
      <c r="E75" s="9">
        <v>225</v>
      </c>
      <c r="F75" s="9">
        <v>40</v>
      </c>
      <c r="G75" s="9">
        <v>404</v>
      </c>
      <c r="H75" s="24">
        <f>VLOOKUP(A75,[1]TDSheet!$A:$G,7,0)</f>
        <v>0.35</v>
      </c>
      <c r="I75" s="2">
        <f>VLOOKUP(A75,[1]TDSheet!$A:$H,8,0)</f>
        <v>40</v>
      </c>
      <c r="K75" s="2">
        <f>VLOOKUP(A75,[2]TDSheet!$A:$E,4,0)</f>
        <v>235</v>
      </c>
      <c r="L75" s="2">
        <f t="shared" si="9"/>
        <v>-10</v>
      </c>
      <c r="O75" s="2">
        <f t="shared" si="10"/>
        <v>45</v>
      </c>
      <c r="P75" s="23"/>
      <c r="Q75" s="23"/>
      <c r="S75" s="2">
        <f t="shared" si="11"/>
        <v>8.9777777777777779</v>
      </c>
      <c r="T75" s="2">
        <f t="shared" si="12"/>
        <v>8.9777777777777779</v>
      </c>
      <c r="U75" s="2">
        <f>VLOOKUP(A75,[1]TDSheet!$A:$U,21,0)</f>
        <v>66.400000000000006</v>
      </c>
      <c r="V75" s="2">
        <f>VLOOKUP(A75,[1]TDSheet!$A:$V,22,0)</f>
        <v>28</v>
      </c>
      <c r="W75" s="2">
        <f>VLOOKUP(A75,[1]TDSheet!$A:$M,13,0)</f>
        <v>47.2</v>
      </c>
      <c r="Y75" s="2">
        <f t="shared" si="13"/>
        <v>0</v>
      </c>
    </row>
    <row r="76" spans="1:25" ht="11.1" customHeight="1" x14ac:dyDescent="0.2">
      <c r="A76" s="8" t="s">
        <v>77</v>
      </c>
      <c r="B76" s="8" t="s">
        <v>9</v>
      </c>
      <c r="C76" s="9">
        <v>-1.282</v>
      </c>
      <c r="D76" s="9"/>
      <c r="E76" s="9"/>
      <c r="F76" s="9"/>
      <c r="G76" s="9">
        <v>-1.282</v>
      </c>
      <c r="H76" s="24">
        <f>VLOOKUP(A76,[1]TDSheet!$A:$G,7,0)</f>
        <v>0</v>
      </c>
      <c r="I76" s="2" t="e">
        <f>VLOOKUP(A76,[1]TDSheet!$A:$H,8,0)</f>
        <v>#N/A</v>
      </c>
      <c r="L76" s="2">
        <f t="shared" si="9"/>
        <v>0</v>
      </c>
      <c r="O76" s="2">
        <f t="shared" si="10"/>
        <v>0</v>
      </c>
      <c r="P76" s="23"/>
      <c r="Q76" s="23"/>
      <c r="S76" s="2" t="e">
        <f t="shared" si="11"/>
        <v>#DIV/0!</v>
      </c>
      <c r="T76" s="2" t="e">
        <f t="shared" si="12"/>
        <v>#DIV/0!</v>
      </c>
      <c r="U76" s="2">
        <f>VLOOKUP(A76,[1]TDSheet!$A:$U,21,0)</f>
        <v>0</v>
      </c>
      <c r="V76" s="2">
        <f>VLOOKUP(A76,[1]TDSheet!$A:$V,22,0)</f>
        <v>0</v>
      </c>
      <c r="W76" s="2">
        <f>VLOOKUP(A76,[1]TDSheet!$A:$M,13,0)</f>
        <v>0</v>
      </c>
      <c r="Y76" s="2">
        <f t="shared" si="13"/>
        <v>0</v>
      </c>
    </row>
    <row r="77" spans="1:25" ht="11.1" customHeight="1" x14ac:dyDescent="0.2">
      <c r="A77" s="33" t="s">
        <v>78</v>
      </c>
      <c r="B77" s="8" t="s">
        <v>16</v>
      </c>
      <c r="C77" s="9">
        <v>159.29499999999999</v>
      </c>
      <c r="D77" s="9">
        <v>370</v>
      </c>
      <c r="E77" s="9">
        <v>39</v>
      </c>
      <c r="F77" s="9">
        <v>13</v>
      </c>
      <c r="G77" s="9">
        <v>430.29500000000002</v>
      </c>
      <c r="H77" s="24">
        <f>VLOOKUP(A77,[1]TDSheet!$A:$G,7,0)</f>
        <v>0.4</v>
      </c>
      <c r="I77" s="2">
        <f>VLOOKUP(A77,[1]TDSheet!$A:$H,8,0)</f>
        <v>50</v>
      </c>
      <c r="J77" s="2" t="s">
        <v>134</v>
      </c>
      <c r="K77" s="2">
        <f>VLOOKUP(A77,[2]TDSheet!$A:$E,4,0)</f>
        <v>49</v>
      </c>
      <c r="L77" s="2">
        <f t="shared" si="9"/>
        <v>-10</v>
      </c>
      <c r="M77" s="2">
        <f>VLOOKUP(A77,[3]Лист1!$A:$B,2,0)</f>
        <v>40</v>
      </c>
      <c r="O77" s="2">
        <f t="shared" si="10"/>
        <v>7.8</v>
      </c>
      <c r="P77" s="23"/>
      <c r="Q77" s="23"/>
      <c r="S77" s="2">
        <f t="shared" si="11"/>
        <v>60.294230769230772</v>
      </c>
      <c r="T77" s="2">
        <f t="shared" si="12"/>
        <v>60.294230769230772</v>
      </c>
      <c r="U77" s="2">
        <f>VLOOKUP(A77,[1]TDSheet!$A:$U,21,0)</f>
        <v>36.200000000000003</v>
      </c>
      <c r="V77" s="2">
        <f>VLOOKUP(A77,[1]TDSheet!$A:$V,22,0)</f>
        <v>30</v>
      </c>
      <c r="W77" s="2">
        <f>VLOOKUP(A77,[1]TDSheet!$A:$M,13,0)</f>
        <v>49.4</v>
      </c>
      <c r="Y77" s="2">
        <f t="shared" si="13"/>
        <v>0</v>
      </c>
    </row>
    <row r="78" spans="1:25" ht="11.1" customHeight="1" x14ac:dyDescent="0.2">
      <c r="A78" s="33" t="s">
        <v>139</v>
      </c>
      <c r="B78" s="30" t="s">
        <v>16</v>
      </c>
      <c r="C78" s="9"/>
      <c r="D78" s="9"/>
      <c r="E78" s="9"/>
      <c r="F78" s="9"/>
      <c r="G78" s="9"/>
      <c r="H78" s="24">
        <v>0.42</v>
      </c>
      <c r="I78" s="2">
        <f>VLOOKUP(A78,[4]Лист1!$A:$H,8,0)</f>
        <v>45</v>
      </c>
      <c r="J78" s="2" t="s">
        <v>134</v>
      </c>
      <c r="L78" s="2">
        <f t="shared" si="9"/>
        <v>0</v>
      </c>
      <c r="M78" s="2">
        <f>VLOOKUP(A78,[3]Лист1!$A:$B,2,0)</f>
        <v>50</v>
      </c>
      <c r="O78" s="2">
        <f t="shared" si="10"/>
        <v>0</v>
      </c>
      <c r="P78" s="23"/>
      <c r="Q78" s="23"/>
      <c r="S78" s="2" t="e">
        <f t="shared" si="11"/>
        <v>#DIV/0!</v>
      </c>
      <c r="T78" s="2" t="e">
        <f t="shared" si="12"/>
        <v>#DIV/0!</v>
      </c>
      <c r="U78" s="2">
        <v>0</v>
      </c>
      <c r="V78" s="2">
        <v>0</v>
      </c>
      <c r="W78" s="2">
        <v>0</v>
      </c>
      <c r="Y78" s="2">
        <f t="shared" si="13"/>
        <v>0</v>
      </c>
    </row>
    <row r="79" spans="1:25" ht="21.95" customHeight="1" x14ac:dyDescent="0.2">
      <c r="A79" s="31" t="s">
        <v>79</v>
      </c>
      <c r="B79" s="28" t="s">
        <v>16</v>
      </c>
      <c r="C79" s="29">
        <v>3</v>
      </c>
      <c r="D79" s="29"/>
      <c r="E79" s="29"/>
      <c r="F79" s="29"/>
      <c r="G79" s="29">
        <v>3</v>
      </c>
      <c r="H79" s="24">
        <v>0.4</v>
      </c>
      <c r="I79" s="2" t="e">
        <f>VLOOKUP(A79,[4]Лист1!$A:$H,8,0)</f>
        <v>#N/A</v>
      </c>
      <c r="K79" s="2">
        <f>VLOOKUP(A79,[2]TDSheet!$A:$E,4,0)</f>
        <v>1</v>
      </c>
      <c r="L79" s="2">
        <f t="shared" si="9"/>
        <v>-1</v>
      </c>
      <c r="O79" s="2">
        <f t="shared" si="10"/>
        <v>0</v>
      </c>
      <c r="P79" s="23"/>
      <c r="Q79" s="23"/>
      <c r="S79" s="2" t="e">
        <f t="shared" si="11"/>
        <v>#DIV/0!</v>
      </c>
      <c r="T79" s="2" t="e">
        <f t="shared" si="12"/>
        <v>#DIV/0!</v>
      </c>
      <c r="U79" s="2">
        <f>VLOOKUP(A79,[1]TDSheet!$A:$U,21,0)</f>
        <v>0.4</v>
      </c>
      <c r="V79" s="2">
        <f>VLOOKUP(A79,[1]TDSheet!$A:$V,22,0)</f>
        <v>0</v>
      </c>
      <c r="W79" s="2">
        <f>VLOOKUP(A79,[1]TDSheet!$A:$M,13,0)</f>
        <v>0</v>
      </c>
      <c r="X79" s="32" t="s">
        <v>143</v>
      </c>
      <c r="Y79" s="2">
        <f t="shared" si="13"/>
        <v>0</v>
      </c>
    </row>
    <row r="80" spans="1:25" ht="21.95" customHeight="1" x14ac:dyDescent="0.2">
      <c r="A80" s="33" t="s">
        <v>80</v>
      </c>
      <c r="B80" s="8" t="s">
        <v>16</v>
      </c>
      <c r="C80" s="9">
        <v>20</v>
      </c>
      <c r="D80" s="9">
        <v>40</v>
      </c>
      <c r="E80" s="9"/>
      <c r="F80" s="9">
        <v>10</v>
      </c>
      <c r="G80" s="9">
        <v>50</v>
      </c>
      <c r="H80" s="24">
        <f>VLOOKUP(A80,[1]TDSheet!$A:$G,7,0)</f>
        <v>0.4</v>
      </c>
      <c r="I80" s="2">
        <f>VLOOKUP(A80,[1]TDSheet!$A:$H,8,0)</f>
        <v>60</v>
      </c>
      <c r="J80" s="2" t="s">
        <v>134</v>
      </c>
      <c r="K80" s="2">
        <f>VLOOKUP(A80,[2]TDSheet!$A:$E,4,0)</f>
        <v>1</v>
      </c>
      <c r="L80" s="2">
        <f t="shared" si="9"/>
        <v>-1</v>
      </c>
      <c r="M80" s="2">
        <f>VLOOKUP(A80,[3]Лист1!$A:$B,2,0)</f>
        <v>15</v>
      </c>
      <c r="O80" s="2">
        <f t="shared" si="10"/>
        <v>0</v>
      </c>
      <c r="P80" s="23"/>
      <c r="Q80" s="23"/>
      <c r="S80" s="2" t="e">
        <f t="shared" si="11"/>
        <v>#DIV/0!</v>
      </c>
      <c r="T80" s="2" t="e">
        <f t="shared" si="12"/>
        <v>#DIV/0!</v>
      </c>
      <c r="U80" s="2">
        <f>VLOOKUP(A80,[1]TDSheet!$A:$U,21,0)</f>
        <v>0</v>
      </c>
      <c r="V80" s="2">
        <f>VLOOKUP(A80,[1]TDSheet!$A:$V,22,0)</f>
        <v>6.666666666666667</v>
      </c>
      <c r="W80" s="2">
        <f>VLOOKUP(A80,[1]TDSheet!$A:$M,13,0)</f>
        <v>2</v>
      </c>
      <c r="Y80" s="2">
        <f t="shared" si="13"/>
        <v>0</v>
      </c>
    </row>
    <row r="81" spans="1:25" ht="21.95" customHeight="1" x14ac:dyDescent="0.2">
      <c r="A81" s="34" t="s">
        <v>142</v>
      </c>
      <c r="B81" s="30" t="s">
        <v>16</v>
      </c>
      <c r="C81" s="9"/>
      <c r="D81" s="9"/>
      <c r="E81" s="9"/>
      <c r="F81" s="9"/>
      <c r="G81" s="9"/>
      <c r="H81" s="24">
        <v>0.35</v>
      </c>
      <c r="I81" s="2">
        <f>VLOOKUP(A81,[4]Лист1!$A:$H,8,0)</f>
        <v>40</v>
      </c>
      <c r="J81" s="2" t="s">
        <v>134</v>
      </c>
      <c r="L81" s="2">
        <f t="shared" si="9"/>
        <v>0</v>
      </c>
      <c r="M81" s="2">
        <f>VLOOKUP(A81,[3]Лист1!$A:$B,2,0)</f>
        <v>25</v>
      </c>
      <c r="O81" s="2">
        <f t="shared" si="10"/>
        <v>0</v>
      </c>
      <c r="P81" s="23"/>
      <c r="Q81" s="23"/>
      <c r="S81" s="2" t="e">
        <f t="shared" si="11"/>
        <v>#DIV/0!</v>
      </c>
      <c r="T81" s="2" t="e">
        <f t="shared" si="12"/>
        <v>#DIV/0!</v>
      </c>
      <c r="U81" s="2">
        <v>0</v>
      </c>
      <c r="V81" s="2">
        <v>0</v>
      </c>
      <c r="W81" s="2">
        <v>0</v>
      </c>
      <c r="Y81" s="2">
        <f t="shared" si="13"/>
        <v>0</v>
      </c>
    </row>
    <row r="82" spans="1:25" ht="21.95" customHeight="1" x14ac:dyDescent="0.2">
      <c r="A82" s="33" t="s">
        <v>81</v>
      </c>
      <c r="B82" s="8" t="s">
        <v>16</v>
      </c>
      <c r="C82" s="9">
        <v>-17</v>
      </c>
      <c r="D82" s="9"/>
      <c r="E82" s="9"/>
      <c r="F82" s="9"/>
      <c r="G82" s="9">
        <v>-17</v>
      </c>
      <c r="H82" s="24">
        <v>0.35</v>
      </c>
      <c r="I82" s="2">
        <f>VLOOKUP(A82,[4]Лист1!$A:$H,8,0)</f>
        <v>45</v>
      </c>
      <c r="J82" s="2" t="s">
        <v>134</v>
      </c>
      <c r="L82" s="2">
        <f t="shared" si="9"/>
        <v>0</v>
      </c>
      <c r="M82" s="2">
        <f>VLOOKUP(A82,[3]Лист1!$A:$B,2,0)</f>
        <v>30</v>
      </c>
      <c r="O82" s="2">
        <f t="shared" si="10"/>
        <v>0</v>
      </c>
      <c r="P82" s="23"/>
      <c r="Q82" s="23"/>
      <c r="S82" s="2" t="e">
        <f t="shared" si="11"/>
        <v>#DIV/0!</v>
      </c>
      <c r="T82" s="2" t="e">
        <f t="shared" si="12"/>
        <v>#DIV/0!</v>
      </c>
      <c r="U82" s="2">
        <f>VLOOKUP(A82,[1]TDSheet!$A:$U,21,0)</f>
        <v>1.4</v>
      </c>
      <c r="V82" s="2">
        <f>VLOOKUP(A82,[1]TDSheet!$A:$V,22,0)</f>
        <v>0</v>
      </c>
      <c r="W82" s="2">
        <f>VLOOKUP(A82,[1]TDSheet!$A:$M,13,0)</f>
        <v>0</v>
      </c>
      <c r="Y82" s="2">
        <f t="shared" si="13"/>
        <v>0</v>
      </c>
    </row>
    <row r="83" spans="1:25" ht="21.95" customHeight="1" x14ac:dyDescent="0.2">
      <c r="A83" s="33" t="s">
        <v>138</v>
      </c>
      <c r="B83" s="30" t="s">
        <v>16</v>
      </c>
      <c r="C83" s="9"/>
      <c r="D83" s="9"/>
      <c r="E83" s="9"/>
      <c r="F83" s="9"/>
      <c r="G83" s="9"/>
      <c r="H83" s="24">
        <v>0.45</v>
      </c>
      <c r="I83" s="2">
        <f>VLOOKUP(A83,[4]Лист1!$A:$H,8,0)</f>
        <v>45</v>
      </c>
      <c r="J83" s="2" t="s">
        <v>134</v>
      </c>
      <c r="L83" s="2">
        <f t="shared" si="9"/>
        <v>0</v>
      </c>
      <c r="M83" s="2">
        <f>VLOOKUP(A83,[3]Лист1!$A:$B,2,0)</f>
        <v>70</v>
      </c>
      <c r="O83" s="2">
        <f t="shared" si="10"/>
        <v>0</v>
      </c>
      <c r="P83" s="23"/>
      <c r="Q83" s="23"/>
      <c r="S83" s="2" t="e">
        <f t="shared" si="11"/>
        <v>#DIV/0!</v>
      </c>
      <c r="T83" s="2" t="e">
        <f t="shared" si="12"/>
        <v>#DIV/0!</v>
      </c>
      <c r="U83" s="2">
        <v>0</v>
      </c>
      <c r="V83" s="2">
        <v>0</v>
      </c>
      <c r="W83" s="2">
        <v>0</v>
      </c>
      <c r="Y83" s="2">
        <f t="shared" si="13"/>
        <v>0</v>
      </c>
    </row>
    <row r="84" spans="1:25" ht="21.95" customHeight="1" x14ac:dyDescent="0.2">
      <c r="A84" s="33" t="s">
        <v>137</v>
      </c>
      <c r="B84" s="30" t="s">
        <v>16</v>
      </c>
      <c r="C84" s="9"/>
      <c r="D84" s="9"/>
      <c r="E84" s="9"/>
      <c r="F84" s="9"/>
      <c r="G84" s="9"/>
      <c r="H84" s="24">
        <v>0.33</v>
      </c>
      <c r="I84" s="2">
        <f>VLOOKUP(A84,[4]Лист1!$A:$H,8,0)</f>
        <v>45</v>
      </c>
      <c r="J84" s="2" t="s">
        <v>134</v>
      </c>
      <c r="L84" s="2">
        <f t="shared" si="9"/>
        <v>0</v>
      </c>
      <c r="M84" s="2">
        <f>VLOOKUP(A84,[3]Лист1!$A:$B,2,0)</f>
        <v>15</v>
      </c>
      <c r="O84" s="2">
        <f t="shared" si="10"/>
        <v>0</v>
      </c>
      <c r="P84" s="23"/>
      <c r="Q84" s="23"/>
      <c r="S84" s="2" t="e">
        <f t="shared" si="11"/>
        <v>#DIV/0!</v>
      </c>
      <c r="T84" s="2" t="e">
        <f t="shared" si="12"/>
        <v>#DIV/0!</v>
      </c>
      <c r="U84" s="2">
        <v>0</v>
      </c>
      <c r="V84" s="2">
        <v>0</v>
      </c>
      <c r="W84" s="2">
        <v>0</v>
      </c>
      <c r="Y84" s="2">
        <f t="shared" si="13"/>
        <v>0</v>
      </c>
    </row>
    <row r="85" spans="1:25" ht="11.1" customHeight="1" x14ac:dyDescent="0.2">
      <c r="A85" s="33" t="s">
        <v>82</v>
      </c>
      <c r="B85" s="8" t="s">
        <v>16</v>
      </c>
      <c r="C85" s="9">
        <v>130</v>
      </c>
      <c r="D85" s="9">
        <v>138</v>
      </c>
      <c r="E85" s="9">
        <v>30</v>
      </c>
      <c r="F85" s="9">
        <v>44</v>
      </c>
      <c r="G85" s="9">
        <v>202</v>
      </c>
      <c r="H85" s="24">
        <f>VLOOKUP(A85,[1]TDSheet!$A:$G,7,0)</f>
        <v>0.4</v>
      </c>
      <c r="I85" s="2">
        <f>VLOOKUP(A85,[1]TDSheet!$A:$H,8,0)</f>
        <v>40</v>
      </c>
      <c r="J85" s="2" t="s">
        <v>134</v>
      </c>
      <c r="K85" s="2">
        <f>VLOOKUP(A85,[2]TDSheet!$A:$E,4,0)</f>
        <v>76</v>
      </c>
      <c r="L85" s="2">
        <f t="shared" si="9"/>
        <v>-46</v>
      </c>
      <c r="M85" s="2">
        <f>VLOOKUP(A85,[3]Лист1!$A:$B,2,0)</f>
        <v>30</v>
      </c>
      <c r="O85" s="2">
        <f t="shared" si="10"/>
        <v>6</v>
      </c>
      <c r="P85" s="23"/>
      <c r="Q85" s="23"/>
      <c r="S85" s="2">
        <f t="shared" si="11"/>
        <v>38.666666666666664</v>
      </c>
      <c r="T85" s="2">
        <f t="shared" si="12"/>
        <v>38.666666666666664</v>
      </c>
      <c r="U85" s="2">
        <f>VLOOKUP(A85,[1]TDSheet!$A:$U,21,0)</f>
        <v>18</v>
      </c>
      <c r="V85" s="2">
        <f>VLOOKUP(A85,[1]TDSheet!$A:$V,22,0)</f>
        <v>10</v>
      </c>
      <c r="W85" s="2">
        <f>VLOOKUP(A85,[1]TDSheet!$A:$M,13,0)</f>
        <v>18.600000000000001</v>
      </c>
      <c r="Y85" s="2">
        <f t="shared" si="13"/>
        <v>0</v>
      </c>
    </row>
    <row r="86" spans="1:25" ht="21.95" customHeight="1" x14ac:dyDescent="0.2">
      <c r="A86" s="8" t="s">
        <v>83</v>
      </c>
      <c r="B86" s="8" t="s">
        <v>9</v>
      </c>
      <c r="C86" s="9">
        <v>154.94300000000001</v>
      </c>
      <c r="D86" s="9">
        <v>140.47300000000001</v>
      </c>
      <c r="E86" s="9">
        <v>149.11600000000001</v>
      </c>
      <c r="F86" s="9">
        <v>41.866999999999997</v>
      </c>
      <c r="G86" s="9">
        <v>140.607</v>
      </c>
      <c r="H86" s="24">
        <f>VLOOKUP(A86,[1]TDSheet!$A:$G,7,0)</f>
        <v>1</v>
      </c>
      <c r="I86" s="2">
        <f>VLOOKUP(A86,[1]TDSheet!$A:$H,8,0)</f>
        <v>40</v>
      </c>
      <c r="K86" s="2">
        <f>VLOOKUP(A86,[2]TDSheet!$A:$E,4,0)</f>
        <v>126.4</v>
      </c>
      <c r="L86" s="2">
        <f t="shared" si="9"/>
        <v>22.716000000000008</v>
      </c>
      <c r="O86" s="2">
        <f t="shared" si="10"/>
        <v>29.823200000000003</v>
      </c>
      <c r="P86" s="23">
        <f t="shared" ref="P86:P114" si="14">9*O86-M86-G86</f>
        <v>127.80180000000004</v>
      </c>
      <c r="Q86" s="23"/>
      <c r="S86" s="2">
        <f t="shared" si="11"/>
        <v>9</v>
      </c>
      <c r="T86" s="2">
        <f t="shared" si="12"/>
        <v>4.7146852115131841</v>
      </c>
      <c r="U86" s="2">
        <f>VLOOKUP(A86,[1]TDSheet!$A:$U,21,0)</f>
        <v>29.787599999999998</v>
      </c>
      <c r="V86" s="2">
        <f>VLOOKUP(A86,[1]TDSheet!$A:$V,22,0)</f>
        <v>7.6956666666666669</v>
      </c>
      <c r="W86" s="2">
        <f>VLOOKUP(A86,[1]TDSheet!$A:$M,13,0)</f>
        <v>22.735599999999998</v>
      </c>
      <c r="Y86" s="2">
        <f t="shared" si="13"/>
        <v>127.80180000000004</v>
      </c>
    </row>
    <row r="87" spans="1:25" ht="21.95" customHeight="1" x14ac:dyDescent="0.2">
      <c r="A87" s="8" t="s">
        <v>84</v>
      </c>
      <c r="B87" s="8" t="s">
        <v>16</v>
      </c>
      <c r="C87" s="9">
        <v>286</v>
      </c>
      <c r="D87" s="9"/>
      <c r="E87" s="9">
        <v>101</v>
      </c>
      <c r="F87" s="9">
        <v>30</v>
      </c>
      <c r="G87" s="9">
        <v>158</v>
      </c>
      <c r="H87" s="24">
        <f>VLOOKUP(A87,[1]TDSheet!$A:$G,7,0)</f>
        <v>0.28000000000000003</v>
      </c>
      <c r="I87" s="2">
        <f>VLOOKUP(A87,[1]TDSheet!$A:$H,8,0)</f>
        <v>45</v>
      </c>
      <c r="K87" s="2">
        <f>VLOOKUP(A87,[2]TDSheet!$A:$E,4,0)</f>
        <v>107</v>
      </c>
      <c r="L87" s="2">
        <f t="shared" si="9"/>
        <v>-6</v>
      </c>
      <c r="O87" s="2">
        <f t="shared" si="10"/>
        <v>20.2</v>
      </c>
      <c r="P87" s="35">
        <v>40</v>
      </c>
      <c r="Q87" s="23"/>
      <c r="S87" s="2">
        <f t="shared" si="11"/>
        <v>9.8019801980198018</v>
      </c>
      <c r="T87" s="2">
        <f t="shared" si="12"/>
        <v>7.8217821782178216</v>
      </c>
      <c r="U87" s="2">
        <f>VLOOKUP(A87,[1]TDSheet!$A:$U,21,0)</f>
        <v>35.200000000000003</v>
      </c>
      <c r="V87" s="2">
        <f>VLOOKUP(A87,[1]TDSheet!$A:$V,22,0)</f>
        <v>3</v>
      </c>
      <c r="W87" s="2">
        <f>VLOOKUP(A87,[1]TDSheet!$A:$M,13,0)</f>
        <v>18.8</v>
      </c>
      <c r="Y87" s="2">
        <f t="shared" si="13"/>
        <v>11.200000000000001</v>
      </c>
    </row>
    <row r="88" spans="1:25" ht="11.1" customHeight="1" x14ac:dyDescent="0.2">
      <c r="A88" s="8" t="s">
        <v>85</v>
      </c>
      <c r="B88" s="8" t="s">
        <v>9</v>
      </c>
      <c r="C88" s="9">
        <v>174.69</v>
      </c>
      <c r="D88" s="9">
        <v>192.09100000000001</v>
      </c>
      <c r="E88" s="9">
        <v>152.596</v>
      </c>
      <c r="F88" s="9">
        <v>62.207999999999998</v>
      </c>
      <c r="G88" s="9">
        <v>182.50299999999999</v>
      </c>
      <c r="H88" s="24">
        <f>VLOOKUP(A88,[1]TDSheet!$A:$G,7,0)</f>
        <v>1</v>
      </c>
      <c r="I88" s="2">
        <f>VLOOKUP(A88,[1]TDSheet!$A:$H,8,0)</f>
        <v>30</v>
      </c>
      <c r="K88" s="2">
        <f>VLOOKUP(A88,[2]TDSheet!$A:$E,4,0)</f>
        <v>151.1</v>
      </c>
      <c r="L88" s="2">
        <f t="shared" si="9"/>
        <v>1.4960000000000093</v>
      </c>
      <c r="O88" s="2">
        <f t="shared" si="10"/>
        <v>30.519200000000001</v>
      </c>
      <c r="P88" s="23">
        <f t="shared" si="14"/>
        <v>92.169800000000009</v>
      </c>
      <c r="Q88" s="23"/>
      <c r="S88" s="2">
        <f t="shared" si="11"/>
        <v>9</v>
      </c>
      <c r="T88" s="2">
        <f t="shared" si="12"/>
        <v>5.9799404964743497</v>
      </c>
      <c r="U88" s="2">
        <f>VLOOKUP(A88,[1]TDSheet!$A:$U,21,0)</f>
        <v>37.792000000000002</v>
      </c>
      <c r="V88" s="2">
        <f>VLOOKUP(A88,[1]TDSheet!$A:$V,22,0)</f>
        <v>17.531333333333333</v>
      </c>
      <c r="W88" s="2">
        <f>VLOOKUP(A88,[1]TDSheet!$A:$M,13,0)</f>
        <v>27.988999999999997</v>
      </c>
      <c r="Y88" s="2">
        <f t="shared" si="13"/>
        <v>92.169800000000009</v>
      </c>
    </row>
    <row r="89" spans="1:25" ht="21.95" customHeight="1" x14ac:dyDescent="0.2">
      <c r="A89" s="8" t="s">
        <v>86</v>
      </c>
      <c r="B89" s="8" t="s">
        <v>16</v>
      </c>
      <c r="C89" s="9">
        <v>170</v>
      </c>
      <c r="D89" s="9">
        <v>72</v>
      </c>
      <c r="E89" s="9">
        <v>111</v>
      </c>
      <c r="F89" s="9">
        <v>23</v>
      </c>
      <c r="G89" s="9">
        <v>109</v>
      </c>
      <c r="H89" s="24">
        <f>VLOOKUP(A89,[1]TDSheet!$A:$G,7,0)</f>
        <v>0.28000000000000003</v>
      </c>
      <c r="I89" s="2">
        <f>VLOOKUP(A89,[1]TDSheet!$A:$H,8,0)</f>
        <v>45</v>
      </c>
      <c r="K89" s="2">
        <f>VLOOKUP(A89,[2]TDSheet!$A:$E,4,0)</f>
        <v>113</v>
      </c>
      <c r="L89" s="2">
        <f t="shared" si="9"/>
        <v>-2</v>
      </c>
      <c r="O89" s="2">
        <f t="shared" si="10"/>
        <v>22.2</v>
      </c>
      <c r="P89" s="23">
        <f t="shared" si="14"/>
        <v>90.799999999999983</v>
      </c>
      <c r="Q89" s="23"/>
      <c r="S89" s="2">
        <f t="shared" si="11"/>
        <v>9</v>
      </c>
      <c r="T89" s="2">
        <f t="shared" si="12"/>
        <v>4.9099099099099099</v>
      </c>
      <c r="U89" s="2">
        <f>VLOOKUP(A89,[1]TDSheet!$A:$U,21,0)</f>
        <v>23.8</v>
      </c>
      <c r="V89" s="2">
        <f>VLOOKUP(A89,[1]TDSheet!$A:$V,22,0)</f>
        <v>9.6666666666666661</v>
      </c>
      <c r="W89" s="2">
        <f>VLOOKUP(A89,[1]TDSheet!$A:$M,13,0)</f>
        <v>15.2</v>
      </c>
      <c r="Y89" s="2">
        <f t="shared" si="13"/>
        <v>25.423999999999996</v>
      </c>
    </row>
    <row r="90" spans="1:25" ht="11.1" customHeight="1" x14ac:dyDescent="0.2">
      <c r="A90" s="8" t="s">
        <v>87</v>
      </c>
      <c r="B90" s="8" t="s">
        <v>16</v>
      </c>
      <c r="C90" s="9">
        <v>251</v>
      </c>
      <c r="D90" s="9">
        <v>460</v>
      </c>
      <c r="E90" s="9">
        <v>172</v>
      </c>
      <c r="F90" s="9">
        <v>8</v>
      </c>
      <c r="G90" s="9">
        <v>477</v>
      </c>
      <c r="H90" s="24">
        <f>VLOOKUP(A90,[1]TDSheet!$A:$G,7,0)</f>
        <v>0.45</v>
      </c>
      <c r="I90" s="2">
        <f>VLOOKUP(A90,[1]TDSheet!$A:$H,8,0)</f>
        <v>50</v>
      </c>
      <c r="K90" s="2">
        <f>VLOOKUP(A90,[2]TDSheet!$A:$E,4,0)</f>
        <v>172</v>
      </c>
      <c r="L90" s="2">
        <f t="shared" si="9"/>
        <v>0</v>
      </c>
      <c r="O90" s="2">
        <f t="shared" si="10"/>
        <v>34.4</v>
      </c>
      <c r="P90" s="23"/>
      <c r="Q90" s="23"/>
      <c r="S90" s="2">
        <f t="shared" si="11"/>
        <v>13.866279069767442</v>
      </c>
      <c r="T90" s="2">
        <f t="shared" si="12"/>
        <v>13.866279069767442</v>
      </c>
      <c r="U90" s="2">
        <f>VLOOKUP(A90,[1]TDSheet!$A:$U,21,0)</f>
        <v>44.6</v>
      </c>
      <c r="V90" s="2">
        <f>VLOOKUP(A90,[1]TDSheet!$A:$V,22,0)</f>
        <v>19</v>
      </c>
      <c r="W90" s="2">
        <f>VLOOKUP(A90,[1]TDSheet!$A:$M,13,0)</f>
        <v>65.599999999999994</v>
      </c>
      <c r="Y90" s="2">
        <f t="shared" si="13"/>
        <v>0</v>
      </c>
    </row>
    <row r="91" spans="1:25" ht="11.1" customHeight="1" x14ac:dyDescent="0.2">
      <c r="A91" s="8" t="s">
        <v>88</v>
      </c>
      <c r="B91" s="8" t="s">
        <v>9</v>
      </c>
      <c r="C91" s="9">
        <v>841.26700000000005</v>
      </c>
      <c r="D91" s="9">
        <v>450.815</v>
      </c>
      <c r="E91" s="9">
        <v>499.18700000000001</v>
      </c>
      <c r="F91" s="9">
        <v>180.524</v>
      </c>
      <c r="G91" s="9">
        <v>708.52800000000002</v>
      </c>
      <c r="H91" s="24">
        <f>VLOOKUP(A91,[1]TDSheet!$A:$G,7,0)</f>
        <v>1</v>
      </c>
      <c r="I91" s="2">
        <f>VLOOKUP(A91,[1]TDSheet!$A:$H,8,0)</f>
        <v>50</v>
      </c>
      <c r="K91" s="2">
        <f>VLOOKUP(A91,[2]TDSheet!$A:$E,4,0)</f>
        <v>458.34</v>
      </c>
      <c r="L91" s="2">
        <f t="shared" si="9"/>
        <v>40.847000000000037</v>
      </c>
      <c r="O91" s="2">
        <f t="shared" si="10"/>
        <v>99.837400000000002</v>
      </c>
      <c r="P91" s="35">
        <v>220</v>
      </c>
      <c r="Q91" s="23"/>
      <c r="S91" s="2">
        <f t="shared" si="11"/>
        <v>9.3004024543908397</v>
      </c>
      <c r="T91" s="2">
        <f t="shared" si="12"/>
        <v>7.096819428390563</v>
      </c>
      <c r="U91" s="2">
        <f>VLOOKUP(A91,[1]TDSheet!$A:$U,21,0)</f>
        <v>114.69359999999999</v>
      </c>
      <c r="V91" s="2">
        <f>VLOOKUP(A91,[1]TDSheet!$A:$V,22,0)</f>
        <v>64.065333333333328</v>
      </c>
      <c r="W91" s="2">
        <f>VLOOKUP(A91,[1]TDSheet!$A:$M,13,0)</f>
        <v>90.772000000000006</v>
      </c>
      <c r="Y91" s="2">
        <f t="shared" si="13"/>
        <v>220</v>
      </c>
    </row>
    <row r="92" spans="1:25" ht="11.1" customHeight="1" x14ac:dyDescent="0.2">
      <c r="A92" s="8" t="s">
        <v>89</v>
      </c>
      <c r="B92" s="8" t="s">
        <v>9</v>
      </c>
      <c r="C92" s="9">
        <v>1.3859999999999999</v>
      </c>
      <c r="D92" s="9">
        <v>87.466999999999999</v>
      </c>
      <c r="E92" s="9">
        <v>87.466999999999999</v>
      </c>
      <c r="F92" s="9"/>
      <c r="G92" s="9">
        <v>1.3859999999999999</v>
      </c>
      <c r="H92" s="24">
        <f>VLOOKUP(A92,[1]TDSheet!$A:$G,7,0)</f>
        <v>1</v>
      </c>
      <c r="I92" s="2">
        <f>VLOOKUP(A92,[1]TDSheet!$A:$H,8,0)</f>
        <v>50</v>
      </c>
      <c r="K92" s="2">
        <f>VLOOKUP(A92,[2]TDSheet!$A:$E,4,0)</f>
        <v>84.75</v>
      </c>
      <c r="L92" s="2">
        <f t="shared" si="9"/>
        <v>2.7169999999999987</v>
      </c>
      <c r="O92" s="2">
        <f t="shared" si="10"/>
        <v>17.493400000000001</v>
      </c>
      <c r="P92" s="23">
        <f>5*O92-M92-G92</f>
        <v>86.081000000000017</v>
      </c>
      <c r="Q92" s="23"/>
      <c r="S92" s="2">
        <f t="shared" si="11"/>
        <v>5</v>
      </c>
      <c r="T92" s="2">
        <f t="shared" si="12"/>
        <v>7.9229880983685261E-2</v>
      </c>
      <c r="U92" s="2">
        <f>VLOOKUP(A92,[1]TDSheet!$A:$U,21,0)</f>
        <v>3.2752000000000003</v>
      </c>
      <c r="V92" s="2">
        <f>VLOOKUP(A92,[1]TDSheet!$A:$V,22,0)</f>
        <v>14.552333333333332</v>
      </c>
      <c r="W92" s="2">
        <f>VLOOKUP(A92,[1]TDSheet!$A:$M,13,0)</f>
        <v>6.2789999999999999</v>
      </c>
      <c r="Y92" s="2">
        <f t="shared" si="13"/>
        <v>86.081000000000017</v>
      </c>
    </row>
    <row r="93" spans="1:25" ht="11.1" customHeight="1" x14ac:dyDescent="0.2">
      <c r="A93" s="8" t="s">
        <v>90</v>
      </c>
      <c r="B93" s="8" t="s">
        <v>16</v>
      </c>
      <c r="C93" s="9">
        <v>248</v>
      </c>
      <c r="D93" s="9">
        <v>432</v>
      </c>
      <c r="E93" s="9">
        <v>320</v>
      </c>
      <c r="F93" s="9">
        <v>85</v>
      </c>
      <c r="G93" s="9">
        <v>310</v>
      </c>
      <c r="H93" s="24">
        <f>VLOOKUP(A93,[1]TDSheet!$A:$G,7,0)</f>
        <v>0.4</v>
      </c>
      <c r="I93" s="2">
        <f>VLOOKUP(A93,[1]TDSheet!$A:$H,8,0)</f>
        <v>40</v>
      </c>
      <c r="K93" s="2">
        <f>VLOOKUP(A93,[2]TDSheet!$A:$E,4,0)</f>
        <v>389</v>
      </c>
      <c r="L93" s="2">
        <f t="shared" si="9"/>
        <v>-69</v>
      </c>
      <c r="O93" s="2">
        <f t="shared" si="10"/>
        <v>64</v>
      </c>
      <c r="P93" s="23">
        <f t="shared" si="14"/>
        <v>266</v>
      </c>
      <c r="Q93" s="23"/>
      <c r="S93" s="2">
        <f t="shared" si="11"/>
        <v>9</v>
      </c>
      <c r="T93" s="2">
        <f t="shared" si="12"/>
        <v>4.84375</v>
      </c>
      <c r="U93" s="2">
        <f>VLOOKUP(A93,[1]TDSheet!$A:$U,21,0)</f>
        <v>59.4</v>
      </c>
      <c r="V93" s="2">
        <f>VLOOKUP(A93,[1]TDSheet!$A:$V,22,0)</f>
        <v>26.333333333333332</v>
      </c>
      <c r="W93" s="2">
        <f>VLOOKUP(A93,[1]TDSheet!$A:$M,13,0)</f>
        <v>60.8</v>
      </c>
      <c r="Y93" s="2">
        <f t="shared" si="13"/>
        <v>106.4</v>
      </c>
    </row>
    <row r="94" spans="1:25" ht="11.1" customHeight="1" x14ac:dyDescent="0.2">
      <c r="A94" s="8" t="s">
        <v>91</v>
      </c>
      <c r="B94" s="8" t="s">
        <v>16</v>
      </c>
      <c r="C94" s="9">
        <v>273</v>
      </c>
      <c r="D94" s="9">
        <v>312</v>
      </c>
      <c r="E94" s="9">
        <v>282</v>
      </c>
      <c r="F94" s="9">
        <v>85</v>
      </c>
      <c r="G94" s="9">
        <v>255</v>
      </c>
      <c r="H94" s="24">
        <f>VLOOKUP(A94,[1]TDSheet!$A:$G,7,0)</f>
        <v>0.4</v>
      </c>
      <c r="I94" s="2">
        <f>VLOOKUP(A94,[1]TDSheet!$A:$H,8,0)</f>
        <v>40</v>
      </c>
      <c r="K94" s="2">
        <f>VLOOKUP(A94,[2]TDSheet!$A:$E,4,0)</f>
        <v>309</v>
      </c>
      <c r="L94" s="2">
        <f t="shared" si="9"/>
        <v>-27</v>
      </c>
      <c r="O94" s="2">
        <f t="shared" si="10"/>
        <v>56.4</v>
      </c>
      <c r="P94" s="23">
        <f t="shared" si="14"/>
        <v>252.59999999999997</v>
      </c>
      <c r="Q94" s="23"/>
      <c r="S94" s="2">
        <f t="shared" si="11"/>
        <v>9</v>
      </c>
      <c r="T94" s="2">
        <f t="shared" si="12"/>
        <v>4.5212765957446805</v>
      </c>
      <c r="U94" s="2">
        <f>VLOOKUP(A94,[1]TDSheet!$A:$U,21,0)</f>
        <v>52.4</v>
      </c>
      <c r="V94" s="2">
        <f>VLOOKUP(A94,[1]TDSheet!$A:$V,22,0)</f>
        <v>8</v>
      </c>
      <c r="W94" s="2">
        <f>VLOOKUP(A94,[1]TDSheet!$A:$M,13,0)</f>
        <v>47</v>
      </c>
      <c r="Y94" s="2">
        <f t="shared" si="13"/>
        <v>101.03999999999999</v>
      </c>
    </row>
    <row r="95" spans="1:25" ht="11.1" customHeight="1" x14ac:dyDescent="0.2">
      <c r="A95" s="33" t="s">
        <v>92</v>
      </c>
      <c r="B95" s="8" t="s">
        <v>16</v>
      </c>
      <c r="C95" s="9">
        <v>20</v>
      </c>
      <c r="D95" s="9"/>
      <c r="E95" s="9">
        <v>0</v>
      </c>
      <c r="F95" s="9"/>
      <c r="G95" s="9">
        <v>19</v>
      </c>
      <c r="H95" s="24">
        <v>0.45</v>
      </c>
      <c r="I95" s="2">
        <f>VLOOKUP(A95,[4]Лист1!$A:$H,8,0)</f>
        <v>50</v>
      </c>
      <c r="J95" s="2" t="s">
        <v>134</v>
      </c>
      <c r="K95" s="2">
        <f>VLOOKUP(A95,[2]TDSheet!$A:$E,4,0)</f>
        <v>30</v>
      </c>
      <c r="L95" s="2">
        <f t="shared" si="9"/>
        <v>-30</v>
      </c>
      <c r="M95" s="2">
        <f>VLOOKUP(A95,[3]Лист1!$A:$B,2,0)</f>
        <v>40</v>
      </c>
      <c r="O95" s="2">
        <f t="shared" si="10"/>
        <v>0</v>
      </c>
      <c r="P95" s="23"/>
      <c r="Q95" s="23"/>
      <c r="S95" s="2" t="e">
        <f t="shared" si="11"/>
        <v>#DIV/0!</v>
      </c>
      <c r="T95" s="2" t="e">
        <f t="shared" si="12"/>
        <v>#DIV/0!</v>
      </c>
      <c r="U95" s="2">
        <f>VLOOKUP(A95,[1]TDSheet!$A:$U,21,0)</f>
        <v>1.8</v>
      </c>
      <c r="V95" s="2">
        <f>VLOOKUP(A95,[1]TDSheet!$A:$V,22,0)</f>
        <v>0</v>
      </c>
      <c r="W95" s="2">
        <f>VLOOKUP(A95,[1]TDSheet!$A:$M,13,0)</f>
        <v>6.2</v>
      </c>
      <c r="Y95" s="2">
        <f t="shared" si="13"/>
        <v>0</v>
      </c>
    </row>
    <row r="96" spans="1:25" ht="11.1" customHeight="1" x14ac:dyDescent="0.2">
      <c r="A96" s="33" t="s">
        <v>140</v>
      </c>
      <c r="B96" s="30" t="s">
        <v>16</v>
      </c>
      <c r="C96" s="9"/>
      <c r="D96" s="9"/>
      <c r="E96" s="9"/>
      <c r="F96" s="9"/>
      <c r="G96" s="9"/>
      <c r="H96" s="24">
        <v>0.3</v>
      </c>
      <c r="I96" s="2">
        <f>VLOOKUP(A96,[4]Лист1!$A:$H,8,0)</f>
        <v>0</v>
      </c>
      <c r="J96" s="2" t="s">
        <v>134</v>
      </c>
      <c r="L96" s="2">
        <f t="shared" si="9"/>
        <v>0</v>
      </c>
      <c r="M96" s="2">
        <f>VLOOKUP(A96,[3]Лист1!$A:$B,2,0)</f>
        <v>50</v>
      </c>
      <c r="O96" s="2">
        <f t="shared" si="10"/>
        <v>0</v>
      </c>
      <c r="P96" s="23"/>
      <c r="Q96" s="23"/>
      <c r="S96" s="2" t="e">
        <f t="shared" si="11"/>
        <v>#DIV/0!</v>
      </c>
      <c r="T96" s="2" t="e">
        <f t="shared" si="12"/>
        <v>#DIV/0!</v>
      </c>
      <c r="U96" s="2">
        <v>0</v>
      </c>
      <c r="V96" s="2">
        <v>0</v>
      </c>
      <c r="W96" s="2">
        <v>0</v>
      </c>
      <c r="Y96" s="2">
        <f t="shared" si="13"/>
        <v>0</v>
      </c>
    </row>
    <row r="97" spans="1:25" ht="21.95" customHeight="1" x14ac:dyDescent="0.2">
      <c r="A97" s="33" t="s">
        <v>93</v>
      </c>
      <c r="B97" s="8" t="s">
        <v>16</v>
      </c>
      <c r="C97" s="9">
        <v>121</v>
      </c>
      <c r="D97" s="9">
        <v>258</v>
      </c>
      <c r="E97" s="9">
        <v>84</v>
      </c>
      <c r="F97" s="9">
        <v>25</v>
      </c>
      <c r="G97" s="9">
        <v>212</v>
      </c>
      <c r="H97" s="24">
        <f>VLOOKUP(A97,[1]TDSheet!$A:$G,7,0)</f>
        <v>0.4</v>
      </c>
      <c r="I97" s="2">
        <f>VLOOKUP(A97,[1]TDSheet!$A:$H,8,0)</f>
        <v>40</v>
      </c>
      <c r="J97" s="2" t="s">
        <v>134</v>
      </c>
      <c r="K97" s="2">
        <f>VLOOKUP(A97,[2]TDSheet!$A:$E,4,0)</f>
        <v>89</v>
      </c>
      <c r="L97" s="2">
        <f t="shared" si="9"/>
        <v>-5</v>
      </c>
      <c r="M97" s="2">
        <f>VLOOKUP(A97,[3]Лист1!$A:$B,2,0)</f>
        <v>10</v>
      </c>
      <c r="O97" s="2">
        <f t="shared" si="10"/>
        <v>16.8</v>
      </c>
      <c r="P97" s="23"/>
      <c r="Q97" s="23"/>
      <c r="S97" s="2">
        <f t="shared" si="11"/>
        <v>13.214285714285714</v>
      </c>
      <c r="T97" s="2">
        <f t="shared" si="12"/>
        <v>13.214285714285714</v>
      </c>
      <c r="U97" s="2">
        <f>VLOOKUP(A97,[1]TDSheet!$A:$U,21,0)</f>
        <v>26.2</v>
      </c>
      <c r="V97" s="2">
        <f>VLOOKUP(A97,[1]TDSheet!$A:$V,22,0)</f>
        <v>8</v>
      </c>
      <c r="W97" s="2">
        <f>VLOOKUP(A97,[1]TDSheet!$A:$M,13,0)</f>
        <v>35</v>
      </c>
      <c r="Y97" s="2">
        <f t="shared" si="13"/>
        <v>0</v>
      </c>
    </row>
    <row r="98" spans="1:25" ht="21.95" customHeight="1" x14ac:dyDescent="0.2">
      <c r="A98" s="8" t="s">
        <v>94</v>
      </c>
      <c r="B98" s="8" t="s">
        <v>9</v>
      </c>
      <c r="C98" s="9">
        <v>126.325</v>
      </c>
      <c r="D98" s="9">
        <v>228.56700000000001</v>
      </c>
      <c r="E98" s="9">
        <v>194.82</v>
      </c>
      <c r="F98" s="9">
        <v>38.134999999999998</v>
      </c>
      <c r="G98" s="9">
        <v>146.97</v>
      </c>
      <c r="H98" s="24">
        <f>VLOOKUP(A98,[1]TDSheet!$A:$G,7,0)</f>
        <v>1</v>
      </c>
      <c r="I98" s="2">
        <f>VLOOKUP(A98,[1]TDSheet!$A:$H,8,0)</f>
        <v>40</v>
      </c>
      <c r="K98" s="2">
        <f>VLOOKUP(A98,[2]TDSheet!$A:$E,4,0)</f>
        <v>184.75</v>
      </c>
      <c r="L98" s="2">
        <f t="shared" si="9"/>
        <v>10.069999999999993</v>
      </c>
      <c r="O98" s="2">
        <f t="shared" si="10"/>
        <v>38.963999999999999</v>
      </c>
      <c r="P98" s="23">
        <f t="shared" si="14"/>
        <v>203.70599999999999</v>
      </c>
      <c r="Q98" s="23"/>
      <c r="S98" s="2">
        <f t="shared" si="11"/>
        <v>9</v>
      </c>
      <c r="T98" s="2">
        <f t="shared" si="12"/>
        <v>3.7719433323067446</v>
      </c>
      <c r="U98" s="2">
        <f>VLOOKUP(A98,[1]TDSheet!$A:$U,21,0)</f>
        <v>27.927399999999999</v>
      </c>
      <c r="V98" s="2">
        <f>VLOOKUP(A98,[1]TDSheet!$A:$V,22,0)</f>
        <v>40.792666666666669</v>
      </c>
      <c r="W98" s="2">
        <f>VLOOKUP(A98,[1]TDSheet!$A:$M,13,0)</f>
        <v>23.578800000000001</v>
      </c>
      <c r="Y98" s="2">
        <f t="shared" si="13"/>
        <v>203.70599999999999</v>
      </c>
    </row>
    <row r="99" spans="1:25" ht="21.95" customHeight="1" x14ac:dyDescent="0.2">
      <c r="A99" s="8" t="s">
        <v>95</v>
      </c>
      <c r="B99" s="8" t="s">
        <v>9</v>
      </c>
      <c r="C99" s="9">
        <v>326.55</v>
      </c>
      <c r="D99" s="9">
        <v>29.312999999999999</v>
      </c>
      <c r="E99" s="9">
        <v>176.35400000000001</v>
      </c>
      <c r="F99" s="9">
        <v>44.552</v>
      </c>
      <c r="G99" s="9">
        <v>165.762</v>
      </c>
      <c r="H99" s="24">
        <f>VLOOKUP(A99,[1]TDSheet!$A:$G,7,0)</f>
        <v>1</v>
      </c>
      <c r="I99" s="2">
        <f>VLOOKUP(A99,[1]TDSheet!$A:$H,8,0)</f>
        <v>40</v>
      </c>
      <c r="K99" s="2">
        <f>VLOOKUP(A99,[2]TDSheet!$A:$E,4,0)</f>
        <v>164.35</v>
      </c>
      <c r="L99" s="2">
        <f t="shared" si="9"/>
        <v>12.004000000000019</v>
      </c>
      <c r="O99" s="2">
        <f t="shared" si="10"/>
        <v>35.270800000000001</v>
      </c>
      <c r="P99" s="23">
        <f t="shared" si="14"/>
        <v>151.67520000000002</v>
      </c>
      <c r="Q99" s="23"/>
      <c r="S99" s="2">
        <f t="shared" si="11"/>
        <v>9</v>
      </c>
      <c r="T99" s="2">
        <f t="shared" si="12"/>
        <v>4.6996949317849328</v>
      </c>
      <c r="U99" s="2">
        <f>VLOOKUP(A99,[1]TDSheet!$A:$U,21,0)</f>
        <v>54.5822</v>
      </c>
      <c r="V99" s="2">
        <f>VLOOKUP(A99,[1]TDSheet!$A:$V,22,0)</f>
        <v>36.018999999999998</v>
      </c>
      <c r="W99" s="2">
        <f>VLOOKUP(A99,[1]TDSheet!$A:$M,13,0)</f>
        <v>27.665800000000001</v>
      </c>
      <c r="Y99" s="2">
        <f t="shared" si="13"/>
        <v>151.67520000000002</v>
      </c>
    </row>
    <row r="100" spans="1:25" ht="21.95" customHeight="1" x14ac:dyDescent="0.2">
      <c r="A100" s="8" t="s">
        <v>96</v>
      </c>
      <c r="B100" s="8" t="s">
        <v>16</v>
      </c>
      <c r="C100" s="9">
        <v>77</v>
      </c>
      <c r="D100" s="9">
        <v>30</v>
      </c>
      <c r="E100" s="9">
        <v>13</v>
      </c>
      <c r="F100" s="9">
        <v>15</v>
      </c>
      <c r="G100" s="9">
        <v>88</v>
      </c>
      <c r="H100" s="24">
        <f>VLOOKUP(A100,[1]TDSheet!$A:$G,7,0)</f>
        <v>0.28000000000000003</v>
      </c>
      <c r="I100" s="2">
        <f>VLOOKUP(A100,[1]TDSheet!$A:$H,8,0)</f>
        <v>35</v>
      </c>
      <c r="K100" s="2">
        <f>VLOOKUP(A100,[2]TDSheet!$A:$E,4,0)</f>
        <v>21</v>
      </c>
      <c r="L100" s="2">
        <f t="shared" si="9"/>
        <v>-8</v>
      </c>
      <c r="O100" s="2">
        <f t="shared" si="10"/>
        <v>2.6</v>
      </c>
      <c r="P100" s="23"/>
      <c r="Q100" s="23"/>
      <c r="S100" s="2">
        <f t="shared" si="11"/>
        <v>33.846153846153847</v>
      </c>
      <c r="T100" s="2">
        <f t="shared" si="12"/>
        <v>33.846153846153847</v>
      </c>
      <c r="U100" s="2">
        <f>VLOOKUP(A100,[1]TDSheet!$A:$U,21,0)</f>
        <v>17.600000000000001</v>
      </c>
      <c r="V100" s="2">
        <f>VLOOKUP(A100,[1]TDSheet!$A:$V,22,0)</f>
        <v>9.3333333333333339</v>
      </c>
      <c r="W100" s="2">
        <f>VLOOKUP(A100,[1]TDSheet!$A:$M,13,0)</f>
        <v>1</v>
      </c>
      <c r="Y100" s="2">
        <f t="shared" si="13"/>
        <v>0</v>
      </c>
    </row>
    <row r="101" spans="1:25" ht="21.95" customHeight="1" x14ac:dyDescent="0.2">
      <c r="A101" s="8" t="s">
        <v>97</v>
      </c>
      <c r="B101" s="8" t="s">
        <v>16</v>
      </c>
      <c r="C101" s="9">
        <v>2</v>
      </c>
      <c r="D101" s="9"/>
      <c r="E101" s="9"/>
      <c r="F101" s="9"/>
      <c r="G101" s="9">
        <v>2</v>
      </c>
      <c r="H101" s="24">
        <f>VLOOKUP(A101,[1]TDSheet!$A:$G,7,0)</f>
        <v>0.4</v>
      </c>
      <c r="I101" s="2">
        <f>VLOOKUP(A101,[1]TDSheet!$A:$H,8,0)</f>
        <v>90</v>
      </c>
      <c r="K101" s="2">
        <f>VLOOKUP(A101,[2]TDSheet!$A:$E,4,0)</f>
        <v>2</v>
      </c>
      <c r="L101" s="2">
        <f t="shared" si="9"/>
        <v>-2</v>
      </c>
      <c r="O101" s="2">
        <f t="shared" si="10"/>
        <v>0</v>
      </c>
      <c r="P101" s="23"/>
      <c r="Q101" s="23"/>
      <c r="S101" s="2" t="e">
        <f t="shared" si="11"/>
        <v>#DIV/0!</v>
      </c>
      <c r="T101" s="2" t="e">
        <f t="shared" si="12"/>
        <v>#DIV/0!</v>
      </c>
      <c r="U101" s="2">
        <f>VLOOKUP(A101,[1]TDSheet!$A:$U,21,0)</f>
        <v>0</v>
      </c>
      <c r="V101" s="2">
        <f>VLOOKUP(A101,[1]TDSheet!$A:$V,22,0)</f>
        <v>0</v>
      </c>
      <c r="W101" s="2">
        <f>VLOOKUP(A101,[1]TDSheet!$A:$M,13,0)</f>
        <v>0</v>
      </c>
      <c r="X101" s="27" t="str">
        <f>VLOOKUP(A101,[1]TDSheet!$A:$W,23,0)</f>
        <v>нет в бланке заказов</v>
      </c>
      <c r="Y101" s="2">
        <f t="shared" si="13"/>
        <v>0</v>
      </c>
    </row>
    <row r="102" spans="1:25" ht="11.1" customHeight="1" x14ac:dyDescent="0.2">
      <c r="A102" s="33" t="s">
        <v>98</v>
      </c>
      <c r="B102" s="8" t="s">
        <v>16</v>
      </c>
      <c r="C102" s="9">
        <v>174</v>
      </c>
      <c r="D102" s="9">
        <v>430</v>
      </c>
      <c r="E102" s="9">
        <v>75</v>
      </c>
      <c r="F102" s="9"/>
      <c r="G102" s="9">
        <v>439</v>
      </c>
      <c r="H102" s="24">
        <f>VLOOKUP(A102,[1]TDSheet!$A:$G,7,0)</f>
        <v>0.37</v>
      </c>
      <c r="I102" s="2">
        <f>VLOOKUP(A102,[1]TDSheet!$A:$H,8,0)</f>
        <v>50</v>
      </c>
      <c r="J102" s="2" t="s">
        <v>134</v>
      </c>
      <c r="K102" s="2">
        <f>VLOOKUP(A102,[2]TDSheet!$A:$E,4,0)</f>
        <v>75</v>
      </c>
      <c r="L102" s="2">
        <f t="shared" si="9"/>
        <v>0</v>
      </c>
      <c r="M102" s="2">
        <f>VLOOKUP(A102,[3]Лист1!$A:$B,2,0)</f>
        <v>20</v>
      </c>
      <c r="O102" s="2">
        <f t="shared" si="10"/>
        <v>15</v>
      </c>
      <c r="P102" s="23"/>
      <c r="Q102" s="23"/>
      <c r="S102" s="2">
        <f t="shared" si="11"/>
        <v>30.6</v>
      </c>
      <c r="T102" s="2">
        <f t="shared" si="12"/>
        <v>30.6</v>
      </c>
      <c r="U102" s="2">
        <f>VLOOKUP(A102,[1]TDSheet!$A:$U,21,0)</f>
        <v>32.6</v>
      </c>
      <c r="V102" s="2">
        <f>VLOOKUP(A102,[1]TDSheet!$A:$V,22,0)</f>
        <v>17</v>
      </c>
      <c r="W102" s="2">
        <f>VLOOKUP(A102,[1]TDSheet!$A:$M,13,0)</f>
        <v>57.2</v>
      </c>
      <c r="Y102" s="2">
        <f t="shared" si="13"/>
        <v>0</v>
      </c>
    </row>
    <row r="103" spans="1:25" ht="11.1" customHeight="1" x14ac:dyDescent="0.2">
      <c r="A103" s="8" t="s">
        <v>99</v>
      </c>
      <c r="B103" s="8" t="s">
        <v>16</v>
      </c>
      <c r="C103" s="9">
        <v>100</v>
      </c>
      <c r="D103" s="9">
        <v>210</v>
      </c>
      <c r="E103" s="9">
        <v>48</v>
      </c>
      <c r="F103" s="9"/>
      <c r="G103" s="9">
        <v>232</v>
      </c>
      <c r="H103" s="24">
        <f>VLOOKUP(A103,[1]TDSheet!$A:$G,7,0)</f>
        <v>0.6</v>
      </c>
      <c r="I103" s="2">
        <f>VLOOKUP(A103,[1]TDSheet!$A:$H,8,0)</f>
        <v>55</v>
      </c>
      <c r="K103" s="2">
        <f>VLOOKUP(A103,[2]TDSheet!$A:$E,4,0)</f>
        <v>48</v>
      </c>
      <c r="L103" s="2">
        <f t="shared" si="9"/>
        <v>0</v>
      </c>
      <c r="O103" s="2">
        <f t="shared" si="10"/>
        <v>9.6</v>
      </c>
      <c r="P103" s="23"/>
      <c r="Q103" s="23"/>
      <c r="S103" s="2">
        <f t="shared" si="11"/>
        <v>24.166666666666668</v>
      </c>
      <c r="T103" s="2">
        <f t="shared" si="12"/>
        <v>24.166666666666668</v>
      </c>
      <c r="U103" s="2">
        <f>VLOOKUP(A103,[1]TDSheet!$A:$U,21,0)</f>
        <v>22.8</v>
      </c>
      <c r="V103" s="2">
        <f>VLOOKUP(A103,[1]TDSheet!$A:$V,22,0)</f>
        <v>14.666666666666666</v>
      </c>
      <c r="W103" s="2">
        <f>VLOOKUP(A103,[1]TDSheet!$A:$M,13,0)</f>
        <v>27.6</v>
      </c>
      <c r="Y103" s="2">
        <f t="shared" si="13"/>
        <v>0</v>
      </c>
    </row>
    <row r="104" spans="1:25" ht="11.1" customHeight="1" x14ac:dyDescent="0.2">
      <c r="A104" s="33" t="s">
        <v>100</v>
      </c>
      <c r="B104" s="8" t="s">
        <v>16</v>
      </c>
      <c r="C104" s="9">
        <v>206</v>
      </c>
      <c r="D104" s="9">
        <v>234</v>
      </c>
      <c r="E104" s="9">
        <v>100</v>
      </c>
      <c r="F104" s="9">
        <v>1</v>
      </c>
      <c r="G104" s="9">
        <v>310</v>
      </c>
      <c r="H104" s="24">
        <f>VLOOKUP(A104,[1]TDSheet!$A:$G,7,0)</f>
        <v>0.4</v>
      </c>
      <c r="I104" s="2">
        <f>VLOOKUP(A104,[1]TDSheet!$A:$H,8,0)</f>
        <v>50</v>
      </c>
      <c r="J104" s="2" t="s">
        <v>134</v>
      </c>
      <c r="K104" s="2">
        <f>VLOOKUP(A104,[2]TDSheet!$A:$E,4,0)</f>
        <v>109</v>
      </c>
      <c r="L104" s="2">
        <f t="shared" si="9"/>
        <v>-9</v>
      </c>
      <c r="M104" s="2">
        <f>VLOOKUP(A104,[3]Лист1!$A:$B,2,0)</f>
        <v>40</v>
      </c>
      <c r="O104" s="2">
        <f t="shared" si="10"/>
        <v>20</v>
      </c>
      <c r="P104" s="23"/>
      <c r="Q104" s="23"/>
      <c r="S104" s="2">
        <f t="shared" si="11"/>
        <v>17.5</v>
      </c>
      <c r="T104" s="2">
        <f t="shared" si="12"/>
        <v>17.5</v>
      </c>
      <c r="U104" s="2">
        <f>VLOOKUP(A104,[1]TDSheet!$A:$U,21,0)</f>
        <v>32.799999999999997</v>
      </c>
      <c r="V104" s="2">
        <f>VLOOKUP(A104,[1]TDSheet!$A:$V,22,0)</f>
        <v>15</v>
      </c>
      <c r="W104" s="2">
        <f>VLOOKUP(A104,[1]TDSheet!$A:$M,13,0)</f>
        <v>33.799999999999997</v>
      </c>
      <c r="Y104" s="2">
        <f t="shared" si="13"/>
        <v>0</v>
      </c>
    </row>
    <row r="105" spans="1:25" ht="21.95" customHeight="1" x14ac:dyDescent="0.2">
      <c r="A105" s="33" t="s">
        <v>101</v>
      </c>
      <c r="B105" s="8" t="s">
        <v>16</v>
      </c>
      <c r="C105" s="9">
        <v>165</v>
      </c>
      <c r="D105" s="9">
        <v>270</v>
      </c>
      <c r="E105" s="9">
        <v>33</v>
      </c>
      <c r="F105" s="9"/>
      <c r="G105" s="9">
        <v>305</v>
      </c>
      <c r="H105" s="24">
        <f>VLOOKUP(A105,[1]TDSheet!$A:$G,7,0)</f>
        <v>0.35</v>
      </c>
      <c r="I105" s="2">
        <f>VLOOKUP(A105,[1]TDSheet!$A:$H,8,0)</f>
        <v>50</v>
      </c>
      <c r="J105" s="2" t="s">
        <v>134</v>
      </c>
      <c r="K105" s="2">
        <f>VLOOKUP(A105,[2]TDSheet!$A:$E,4,0)</f>
        <v>35</v>
      </c>
      <c r="L105" s="2">
        <f t="shared" si="9"/>
        <v>-2</v>
      </c>
      <c r="M105" s="2">
        <f>VLOOKUP(A105,[3]Лист1!$A:$B,2,0)</f>
        <v>30</v>
      </c>
      <c r="O105" s="2">
        <f t="shared" si="10"/>
        <v>6.6</v>
      </c>
      <c r="P105" s="23"/>
      <c r="Q105" s="23"/>
      <c r="S105" s="2">
        <f t="shared" si="11"/>
        <v>50.757575757575758</v>
      </c>
      <c r="T105" s="2">
        <f t="shared" si="12"/>
        <v>50.757575757575758</v>
      </c>
      <c r="U105" s="2">
        <f>VLOOKUP(A105,[1]TDSheet!$A:$U,21,0)</f>
        <v>24.8</v>
      </c>
      <c r="V105" s="2">
        <f>VLOOKUP(A105,[1]TDSheet!$A:$V,22,0)</f>
        <v>5</v>
      </c>
      <c r="W105" s="2">
        <f>VLOOKUP(A105,[1]TDSheet!$A:$M,13,0)</f>
        <v>36.799999999999997</v>
      </c>
      <c r="Y105" s="2">
        <f t="shared" si="13"/>
        <v>0</v>
      </c>
    </row>
    <row r="106" spans="1:25" ht="11.1" customHeight="1" x14ac:dyDescent="0.2">
      <c r="A106" s="33" t="s">
        <v>102</v>
      </c>
      <c r="B106" s="8" t="s">
        <v>16</v>
      </c>
      <c r="C106" s="9">
        <v>52</v>
      </c>
      <c r="D106" s="9">
        <v>198</v>
      </c>
      <c r="E106" s="9">
        <v>12</v>
      </c>
      <c r="F106" s="9"/>
      <c r="G106" s="9">
        <v>208</v>
      </c>
      <c r="H106" s="24">
        <f>VLOOKUP(A106,[1]TDSheet!$A:$G,7,0)</f>
        <v>0.6</v>
      </c>
      <c r="I106" s="2">
        <f>VLOOKUP(A106,[1]TDSheet!$A:$H,8,0)</f>
        <v>55</v>
      </c>
      <c r="J106" s="2" t="s">
        <v>134</v>
      </c>
      <c r="K106" s="2">
        <f>VLOOKUP(A106,[2]TDSheet!$A:$E,4,0)</f>
        <v>12</v>
      </c>
      <c r="L106" s="2">
        <f t="shared" si="9"/>
        <v>0</v>
      </c>
      <c r="M106" s="2">
        <f>VLOOKUP(A106,[3]Лист1!$A:$B,2,0)</f>
        <v>40</v>
      </c>
      <c r="O106" s="2">
        <f t="shared" si="10"/>
        <v>2.4</v>
      </c>
      <c r="P106" s="23"/>
      <c r="Q106" s="23"/>
      <c r="S106" s="2">
        <f t="shared" si="11"/>
        <v>103.33333333333334</v>
      </c>
      <c r="T106" s="2">
        <f t="shared" si="12"/>
        <v>103.33333333333334</v>
      </c>
      <c r="U106" s="2">
        <f>VLOOKUP(A106,[1]TDSheet!$A:$U,21,0)</f>
        <v>20.399999999999999</v>
      </c>
      <c r="V106" s="2">
        <f>VLOOKUP(A106,[1]TDSheet!$A:$V,22,0)</f>
        <v>12.666666666666666</v>
      </c>
      <c r="W106" s="2">
        <f>VLOOKUP(A106,[1]TDSheet!$A:$M,13,0)</f>
        <v>26.4</v>
      </c>
      <c r="Y106" s="2">
        <f t="shared" si="13"/>
        <v>0</v>
      </c>
    </row>
    <row r="107" spans="1:25" ht="11.1" customHeight="1" x14ac:dyDescent="0.2">
      <c r="A107" s="33" t="s">
        <v>103</v>
      </c>
      <c r="B107" s="8" t="s">
        <v>16</v>
      </c>
      <c r="C107" s="10"/>
      <c r="D107" s="9">
        <v>60</v>
      </c>
      <c r="E107" s="9">
        <v>48</v>
      </c>
      <c r="F107" s="9">
        <v>1</v>
      </c>
      <c r="G107" s="9">
        <v>12</v>
      </c>
      <c r="H107" s="24">
        <f>VLOOKUP(A107,[1]TDSheet!$A:$G,7,0)</f>
        <v>0.4</v>
      </c>
      <c r="I107" s="2">
        <f>VLOOKUP(A107,[1]TDSheet!$A:$H,8,0)</f>
        <v>30</v>
      </c>
      <c r="J107" s="2" t="s">
        <v>134</v>
      </c>
      <c r="K107" s="2">
        <f>VLOOKUP(A107,[2]TDSheet!$A:$E,4,0)</f>
        <v>48</v>
      </c>
      <c r="L107" s="2">
        <f t="shared" si="9"/>
        <v>0</v>
      </c>
      <c r="M107" s="2">
        <f>VLOOKUP(A107,[3]Лист1!$A:$B,2,0)</f>
        <v>20</v>
      </c>
      <c r="O107" s="2">
        <f t="shared" si="10"/>
        <v>9.6</v>
      </c>
      <c r="P107" s="35">
        <v>40</v>
      </c>
      <c r="Q107" s="23"/>
      <c r="S107" s="2">
        <f t="shared" si="11"/>
        <v>7.5</v>
      </c>
      <c r="T107" s="2">
        <f t="shared" si="12"/>
        <v>3.3333333333333335</v>
      </c>
      <c r="U107" s="2">
        <f>VLOOKUP(A107,[1]TDSheet!$A:$U,21,0)</f>
        <v>8.4</v>
      </c>
      <c r="V107" s="2">
        <f>VLOOKUP(A107,[1]TDSheet!$A:$V,22,0)</f>
        <v>8.3333333333333339</v>
      </c>
      <c r="W107" s="2">
        <f>VLOOKUP(A107,[1]TDSheet!$A:$M,13,0)</f>
        <v>4.7200000000000006</v>
      </c>
      <c r="Y107" s="2">
        <f t="shared" si="13"/>
        <v>16</v>
      </c>
    </row>
    <row r="108" spans="1:25" ht="21.95" customHeight="1" x14ac:dyDescent="0.2">
      <c r="A108" s="33" t="s">
        <v>104</v>
      </c>
      <c r="B108" s="8" t="s">
        <v>16</v>
      </c>
      <c r="C108" s="9">
        <v>24</v>
      </c>
      <c r="D108" s="9">
        <v>138</v>
      </c>
      <c r="E108" s="9">
        <v>60</v>
      </c>
      <c r="F108" s="9"/>
      <c r="G108" s="9">
        <v>102</v>
      </c>
      <c r="H108" s="24">
        <f>VLOOKUP(A108,[1]TDSheet!$A:$G,7,0)</f>
        <v>0.45</v>
      </c>
      <c r="I108" s="2">
        <f>VLOOKUP(A108,[1]TDSheet!$A:$H,8,0)</f>
        <v>40</v>
      </c>
      <c r="J108" s="2" t="s">
        <v>134</v>
      </c>
      <c r="K108" s="2">
        <f>VLOOKUP(A108,[2]TDSheet!$A:$E,4,0)</f>
        <v>60</v>
      </c>
      <c r="L108" s="2">
        <f t="shared" si="9"/>
        <v>0</v>
      </c>
      <c r="M108" s="2">
        <f>VLOOKUP(A108,[3]Лист1!$A:$B,2,0)</f>
        <v>20</v>
      </c>
      <c r="O108" s="2">
        <f t="shared" si="10"/>
        <v>12</v>
      </c>
      <c r="P108" s="23"/>
      <c r="Q108" s="23"/>
      <c r="S108" s="2">
        <f t="shared" si="11"/>
        <v>10.166666666666666</v>
      </c>
      <c r="T108" s="2">
        <f t="shared" si="12"/>
        <v>10.166666666666666</v>
      </c>
      <c r="U108" s="2">
        <f>VLOOKUP(A108,[1]TDSheet!$A:$U,21,0)</f>
        <v>10.8</v>
      </c>
      <c r="V108" s="2">
        <f>VLOOKUP(A108,[1]TDSheet!$A:$V,22,0)</f>
        <v>14.666666666666666</v>
      </c>
      <c r="W108" s="2">
        <f>VLOOKUP(A108,[1]TDSheet!$A:$M,13,0)</f>
        <v>13.2</v>
      </c>
      <c r="Y108" s="2">
        <f t="shared" si="13"/>
        <v>0</v>
      </c>
    </row>
    <row r="109" spans="1:25" ht="11.1" customHeight="1" x14ac:dyDescent="0.2">
      <c r="A109" s="33" t="s">
        <v>105</v>
      </c>
      <c r="B109" s="8" t="s">
        <v>9</v>
      </c>
      <c r="C109" s="9">
        <v>62.771000000000001</v>
      </c>
      <c r="D109" s="9">
        <v>36.924999999999997</v>
      </c>
      <c r="E109" s="9">
        <v>40.703000000000003</v>
      </c>
      <c r="F109" s="9">
        <v>1.3640000000000001</v>
      </c>
      <c r="G109" s="9">
        <v>54.591999999999999</v>
      </c>
      <c r="H109" s="24">
        <f>VLOOKUP(A109,[1]TDSheet!$A:$G,7,0)</f>
        <v>1</v>
      </c>
      <c r="I109" s="2">
        <f>VLOOKUP(A109,[1]TDSheet!$A:$H,8,0)</f>
        <v>45</v>
      </c>
      <c r="J109" s="2" t="s">
        <v>134</v>
      </c>
      <c r="K109" s="2">
        <f>VLOOKUP(A109,[2]TDSheet!$A:$E,4,0)</f>
        <v>45.494</v>
      </c>
      <c r="L109" s="2">
        <f t="shared" si="9"/>
        <v>-4.7909999999999968</v>
      </c>
      <c r="M109" s="2">
        <f>VLOOKUP(A109,[3]Лист1!$A:$B,2,0)</f>
        <v>30</v>
      </c>
      <c r="O109" s="2">
        <f t="shared" si="10"/>
        <v>8.1406000000000009</v>
      </c>
      <c r="P109" s="35">
        <v>10</v>
      </c>
      <c r="Q109" s="23"/>
      <c r="S109" s="2">
        <f t="shared" si="11"/>
        <v>11.619782325627103</v>
      </c>
      <c r="T109" s="2">
        <f t="shared" si="12"/>
        <v>10.39137164336781</v>
      </c>
      <c r="U109" s="2">
        <f>VLOOKUP(A109,[1]TDSheet!$A:$U,21,0)</f>
        <v>9.1189999999999998</v>
      </c>
      <c r="V109" s="2">
        <f>VLOOKUP(A109,[1]TDSheet!$A:$V,22,0)</f>
        <v>4.9943333333333335</v>
      </c>
      <c r="W109" s="2">
        <f>VLOOKUP(A109,[1]TDSheet!$A:$M,13,0)</f>
        <v>6.7145999999999999</v>
      </c>
      <c r="Y109" s="2">
        <f t="shared" si="13"/>
        <v>10</v>
      </c>
    </row>
    <row r="110" spans="1:25" ht="21.95" customHeight="1" x14ac:dyDescent="0.2">
      <c r="A110" s="8" t="s">
        <v>106</v>
      </c>
      <c r="B110" s="8" t="s">
        <v>16</v>
      </c>
      <c r="C110" s="9">
        <v>-1</v>
      </c>
      <c r="D110" s="9"/>
      <c r="E110" s="9"/>
      <c r="F110" s="9"/>
      <c r="G110" s="9">
        <v>-1</v>
      </c>
      <c r="H110" s="24">
        <f>VLOOKUP(A110,[1]TDSheet!$A:$G,7,0)</f>
        <v>0</v>
      </c>
      <c r="I110" s="2" t="e">
        <f>VLOOKUP(A110,[1]TDSheet!$A:$H,8,0)</f>
        <v>#N/A</v>
      </c>
      <c r="L110" s="2">
        <f t="shared" si="9"/>
        <v>0</v>
      </c>
      <c r="O110" s="2">
        <f t="shared" si="10"/>
        <v>0</v>
      </c>
      <c r="P110" s="23"/>
      <c r="Q110" s="23"/>
      <c r="S110" s="2" t="e">
        <f t="shared" si="11"/>
        <v>#DIV/0!</v>
      </c>
      <c r="T110" s="2" t="e">
        <f t="shared" si="12"/>
        <v>#DIV/0!</v>
      </c>
      <c r="U110" s="2">
        <f>VLOOKUP(A110,[1]TDSheet!$A:$U,21,0)</f>
        <v>0</v>
      </c>
      <c r="V110" s="2">
        <f>VLOOKUP(A110,[1]TDSheet!$A:$V,22,0)</f>
        <v>0</v>
      </c>
      <c r="W110" s="2">
        <f>VLOOKUP(A110,[1]TDSheet!$A:$M,13,0)</f>
        <v>0</v>
      </c>
      <c r="Y110" s="2">
        <f t="shared" si="13"/>
        <v>0</v>
      </c>
    </row>
    <row r="111" spans="1:25" ht="21.95" customHeight="1" x14ac:dyDescent="0.2">
      <c r="A111" s="8" t="s">
        <v>107</v>
      </c>
      <c r="B111" s="8" t="s">
        <v>16</v>
      </c>
      <c r="C111" s="9">
        <v>50</v>
      </c>
      <c r="D111" s="9"/>
      <c r="E111" s="9">
        <v>8</v>
      </c>
      <c r="F111" s="9"/>
      <c r="G111" s="9">
        <v>39</v>
      </c>
      <c r="H111" s="24">
        <f>VLOOKUP(A111,[1]TDSheet!$A:$G,7,0)</f>
        <v>0.35</v>
      </c>
      <c r="I111" s="2">
        <f>VLOOKUP(A111,[1]TDSheet!$A:$H,8,0)</f>
        <v>40</v>
      </c>
      <c r="K111" s="2">
        <f>VLOOKUP(A111,[2]TDSheet!$A:$E,4,0)</f>
        <v>8</v>
      </c>
      <c r="L111" s="2">
        <f t="shared" si="9"/>
        <v>0</v>
      </c>
      <c r="O111" s="2">
        <f t="shared" si="10"/>
        <v>1.6</v>
      </c>
      <c r="P111" s="23"/>
      <c r="Q111" s="23"/>
      <c r="S111" s="2">
        <f t="shared" si="11"/>
        <v>24.375</v>
      </c>
      <c r="T111" s="2">
        <f t="shared" si="12"/>
        <v>24.375</v>
      </c>
      <c r="U111" s="2">
        <f>VLOOKUP(A111,[1]TDSheet!$A:$U,21,0)</f>
        <v>0.2</v>
      </c>
      <c r="V111" s="2">
        <f>VLOOKUP(A111,[1]TDSheet!$A:$V,22,0)</f>
        <v>0</v>
      </c>
      <c r="W111" s="2">
        <f>VLOOKUP(A111,[1]TDSheet!$A:$M,13,0)</f>
        <v>0.6</v>
      </c>
      <c r="X111" s="25" t="str">
        <f>VLOOKUP(A111,[1]TDSheet!$A:$W,23,0)</f>
        <v>нужно увеличить продажи</v>
      </c>
      <c r="Y111" s="2">
        <f t="shared" si="13"/>
        <v>0</v>
      </c>
    </row>
    <row r="112" spans="1:25" ht="11.1" customHeight="1" x14ac:dyDescent="0.2">
      <c r="A112" s="8" t="s">
        <v>108</v>
      </c>
      <c r="B112" s="8" t="s">
        <v>16</v>
      </c>
      <c r="C112" s="9">
        <v>30</v>
      </c>
      <c r="D112" s="9"/>
      <c r="E112" s="9">
        <v>2</v>
      </c>
      <c r="F112" s="9"/>
      <c r="G112" s="9">
        <v>28</v>
      </c>
      <c r="H112" s="24">
        <f>VLOOKUP(A112,[1]TDSheet!$A:$G,7,0)</f>
        <v>0.35</v>
      </c>
      <c r="I112" s="2">
        <f>VLOOKUP(A112,[1]TDSheet!$A:$H,8,0)</f>
        <v>45</v>
      </c>
      <c r="J112" s="2" t="s">
        <v>134</v>
      </c>
      <c r="K112" s="2">
        <f>VLOOKUP(A112,[2]TDSheet!$A:$E,4,0)</f>
        <v>2</v>
      </c>
      <c r="L112" s="2">
        <f t="shared" si="9"/>
        <v>0</v>
      </c>
      <c r="M112" s="2">
        <f>VLOOKUP(A112,[3]Лист1!$A:$B,2,0)</f>
        <v>10</v>
      </c>
      <c r="O112" s="2">
        <f t="shared" si="10"/>
        <v>0.4</v>
      </c>
      <c r="P112" s="23"/>
      <c r="Q112" s="23"/>
      <c r="S112" s="2">
        <f t="shared" si="11"/>
        <v>95</v>
      </c>
      <c r="T112" s="2">
        <f t="shared" si="12"/>
        <v>95</v>
      </c>
      <c r="U112" s="2">
        <f>VLOOKUP(A112,[1]TDSheet!$A:$U,21,0)</f>
        <v>0</v>
      </c>
      <c r="V112" s="2">
        <f>VLOOKUP(A112,[1]TDSheet!$A:$V,22,0)</f>
        <v>0</v>
      </c>
      <c r="W112" s="2">
        <f>VLOOKUP(A112,[1]TDSheet!$A:$M,13,0)</f>
        <v>0</v>
      </c>
      <c r="X112" s="25" t="str">
        <f>VLOOKUP(A112,[1]TDSheet!$A:$W,23,0)</f>
        <v>нужно увеличить продажи</v>
      </c>
      <c r="Y112" s="2">
        <f t="shared" si="13"/>
        <v>0</v>
      </c>
    </row>
    <row r="113" spans="1:25" ht="21.95" customHeight="1" x14ac:dyDescent="0.2">
      <c r="A113" s="28" t="s">
        <v>109</v>
      </c>
      <c r="B113" s="28" t="s">
        <v>16</v>
      </c>
      <c r="C113" s="29">
        <v>-7</v>
      </c>
      <c r="D113" s="29"/>
      <c r="E113" s="29"/>
      <c r="F113" s="29"/>
      <c r="G113" s="29">
        <v>-7</v>
      </c>
      <c r="H113" s="24">
        <f>VLOOKUP(A113,[1]TDSheet!$A:$G,7,0)</f>
        <v>0</v>
      </c>
      <c r="I113" s="2">
        <f>VLOOKUP(A113,[1]TDSheet!$A:$H,8,0)</f>
        <v>150</v>
      </c>
      <c r="L113" s="2">
        <f t="shared" si="9"/>
        <v>0</v>
      </c>
      <c r="O113" s="2">
        <f t="shared" si="10"/>
        <v>0</v>
      </c>
      <c r="P113" s="23"/>
      <c r="Q113" s="23"/>
      <c r="S113" s="2" t="e">
        <f t="shared" si="11"/>
        <v>#DIV/0!</v>
      </c>
      <c r="T113" s="2" t="e">
        <f t="shared" si="12"/>
        <v>#DIV/0!</v>
      </c>
      <c r="U113" s="2">
        <f>VLOOKUP(A113,[1]TDSheet!$A:$U,21,0)</f>
        <v>28.6</v>
      </c>
      <c r="V113" s="2">
        <f>VLOOKUP(A113,[1]TDSheet!$A:$V,22,0)</f>
        <v>0</v>
      </c>
      <c r="W113" s="2">
        <f>VLOOKUP(A113,[1]TDSheet!$A:$M,13,0)</f>
        <v>0.4</v>
      </c>
      <c r="X113" s="27" t="str">
        <f>VLOOKUP(A113,[1]TDSheet!$A:$W,23,0)</f>
        <v>устар</v>
      </c>
      <c r="Y113" s="2">
        <f t="shared" si="13"/>
        <v>0</v>
      </c>
    </row>
    <row r="114" spans="1:25" ht="21.95" customHeight="1" x14ac:dyDescent="0.2">
      <c r="A114" s="8" t="s">
        <v>110</v>
      </c>
      <c r="B114" s="8" t="s">
        <v>9</v>
      </c>
      <c r="C114" s="9">
        <v>11.14</v>
      </c>
      <c r="D114" s="9">
        <v>22.44</v>
      </c>
      <c r="E114" s="9">
        <v>13.97</v>
      </c>
      <c r="F114" s="9">
        <v>5.6379999999999999</v>
      </c>
      <c r="G114" s="9">
        <v>11.211</v>
      </c>
      <c r="H114" s="24">
        <f>VLOOKUP(A114,[1]TDSheet!$A:$G,7,0)</f>
        <v>1</v>
      </c>
      <c r="I114" s="2">
        <f>VLOOKUP(A114,[1]TDSheet!$A:$H,8,0)</f>
        <v>50</v>
      </c>
      <c r="K114" s="2">
        <f>VLOOKUP(A114,[2]TDSheet!$A:$E,4,0)</f>
        <v>12.6</v>
      </c>
      <c r="L114" s="2">
        <f t="shared" si="9"/>
        <v>1.370000000000001</v>
      </c>
      <c r="O114" s="2">
        <f t="shared" si="10"/>
        <v>2.794</v>
      </c>
      <c r="P114" s="23">
        <f t="shared" si="14"/>
        <v>13.935</v>
      </c>
      <c r="Q114" s="23"/>
      <c r="S114" s="2">
        <f t="shared" si="11"/>
        <v>9</v>
      </c>
      <c r="T114" s="2">
        <f t="shared" si="12"/>
        <v>4.0125268432355048</v>
      </c>
      <c r="U114" s="2">
        <f>VLOOKUP(A114,[1]TDSheet!$A:$U,21,0)</f>
        <v>0</v>
      </c>
      <c r="V114" s="2">
        <f>VLOOKUP(A114,[1]TDSheet!$A:$V,22,0)</f>
        <v>0</v>
      </c>
      <c r="W114" s="2">
        <f>VLOOKUP(A114,[1]TDSheet!$A:$M,13,0)</f>
        <v>1.9585999999999999</v>
      </c>
      <c r="X114" s="26" t="str">
        <f>VLOOKUP(A114,[1]TDSheet!$A:$W,23,0)</f>
        <v>новинка/ согласовал Химич</v>
      </c>
      <c r="Y114" s="2">
        <f t="shared" si="13"/>
        <v>13.935</v>
      </c>
    </row>
    <row r="115" spans="1:25" ht="21.95" customHeight="1" x14ac:dyDescent="0.2">
      <c r="A115" s="8" t="s">
        <v>111</v>
      </c>
      <c r="B115" s="8" t="s">
        <v>16</v>
      </c>
      <c r="C115" s="9">
        <v>500</v>
      </c>
      <c r="D115" s="9"/>
      <c r="E115" s="9">
        <v>300</v>
      </c>
      <c r="F115" s="9">
        <v>42</v>
      </c>
      <c r="G115" s="9">
        <v>183</v>
      </c>
      <c r="H115" s="24">
        <f>VLOOKUP(A115,[1]TDSheet!$A:$G,7,0)</f>
        <v>0</v>
      </c>
      <c r="I115" s="2" t="e">
        <f>VLOOKUP(A115,[1]TDSheet!$A:$H,8,0)</f>
        <v>#N/A</v>
      </c>
      <c r="K115" s="2">
        <f>VLOOKUP(A115,[2]TDSheet!$A:$E,4,0)</f>
        <v>306</v>
      </c>
      <c r="L115" s="2">
        <f t="shared" si="9"/>
        <v>-6</v>
      </c>
      <c r="O115" s="2">
        <f t="shared" si="10"/>
        <v>60</v>
      </c>
      <c r="P115" s="23"/>
      <c r="Q115" s="23"/>
      <c r="S115" s="2">
        <f t="shared" si="11"/>
        <v>3.05</v>
      </c>
      <c r="T115" s="2">
        <f t="shared" si="12"/>
        <v>3.05</v>
      </c>
      <c r="U115" s="2">
        <f>VLOOKUP(A115,[1]TDSheet!$A:$U,21,0)</f>
        <v>0</v>
      </c>
      <c r="V115" s="2">
        <f>VLOOKUP(A115,[1]TDSheet!$A:$V,22,0)</f>
        <v>0</v>
      </c>
      <c r="W115" s="2">
        <f>VLOOKUP(A115,[1]TDSheet!$A:$M,13,0)</f>
        <v>16.600000000000001</v>
      </c>
      <c r="X115" s="2" t="str">
        <f>VLOOKUP(A115,[1]TDSheet!$A:$W,23,0)</f>
        <v>не заказывали</v>
      </c>
      <c r="Y115" s="2">
        <f t="shared" si="13"/>
        <v>0</v>
      </c>
    </row>
    <row r="116" spans="1:25" ht="21.95" customHeight="1" x14ac:dyDescent="0.2">
      <c r="A116" s="8" t="s">
        <v>112</v>
      </c>
      <c r="B116" s="8" t="s">
        <v>16</v>
      </c>
      <c r="C116" s="9">
        <v>454</v>
      </c>
      <c r="D116" s="9"/>
      <c r="E116" s="9">
        <v>298</v>
      </c>
      <c r="F116" s="9">
        <v>42</v>
      </c>
      <c r="G116" s="9">
        <v>126</v>
      </c>
      <c r="H116" s="24">
        <f>VLOOKUP(A116,[1]TDSheet!$A:$G,7,0)</f>
        <v>0</v>
      </c>
      <c r="I116" s="2" t="e">
        <f>VLOOKUP(A116,[1]TDSheet!$A:$H,8,0)</f>
        <v>#N/A</v>
      </c>
      <c r="K116" s="2">
        <f>VLOOKUP(A116,[2]TDSheet!$A:$E,4,0)</f>
        <v>304</v>
      </c>
      <c r="L116" s="2">
        <f t="shared" si="9"/>
        <v>-6</v>
      </c>
      <c r="O116" s="2">
        <f t="shared" si="10"/>
        <v>59.6</v>
      </c>
      <c r="P116" s="23"/>
      <c r="Q116" s="23"/>
      <c r="S116" s="2">
        <f t="shared" si="11"/>
        <v>2.1140939597315436</v>
      </c>
      <c r="T116" s="2">
        <f t="shared" si="12"/>
        <v>2.1140939597315436</v>
      </c>
      <c r="U116" s="2">
        <f>VLOOKUP(A116,[1]TDSheet!$A:$U,21,0)</f>
        <v>0</v>
      </c>
      <c r="V116" s="2">
        <f>VLOOKUP(A116,[1]TDSheet!$A:$V,22,0)</f>
        <v>0</v>
      </c>
      <c r="W116" s="2">
        <f>VLOOKUP(A116,[1]TDSheet!$A:$M,13,0)</f>
        <v>31.4</v>
      </c>
      <c r="X116" s="2" t="str">
        <f>VLOOKUP(A116,[1]TDSheet!$A:$W,23,0)</f>
        <v>не заказывали</v>
      </c>
      <c r="Y116" s="2">
        <f t="shared" si="13"/>
        <v>0</v>
      </c>
    </row>
    <row r="117" spans="1:25" ht="21.95" customHeight="1" x14ac:dyDescent="0.2">
      <c r="A117" s="8" t="s">
        <v>113</v>
      </c>
      <c r="B117" s="8" t="s">
        <v>16</v>
      </c>
      <c r="C117" s="9">
        <v>452</v>
      </c>
      <c r="D117" s="9"/>
      <c r="E117" s="9">
        <v>305</v>
      </c>
      <c r="F117" s="9">
        <v>47</v>
      </c>
      <c r="G117" s="9">
        <v>121</v>
      </c>
      <c r="H117" s="24">
        <f>VLOOKUP(A117,[1]TDSheet!$A:$G,7,0)</f>
        <v>0</v>
      </c>
      <c r="I117" s="2" t="e">
        <f>VLOOKUP(A117,[1]TDSheet!$A:$H,8,0)</f>
        <v>#N/A</v>
      </c>
      <c r="K117" s="2">
        <f>VLOOKUP(A117,[2]TDSheet!$A:$E,4,0)</f>
        <v>311</v>
      </c>
      <c r="L117" s="2">
        <f t="shared" si="9"/>
        <v>-6</v>
      </c>
      <c r="O117" s="2">
        <f t="shared" si="10"/>
        <v>61</v>
      </c>
      <c r="P117" s="23"/>
      <c r="Q117" s="23"/>
      <c r="S117" s="2">
        <f t="shared" si="11"/>
        <v>1.9836065573770492</v>
      </c>
      <c r="T117" s="2">
        <f t="shared" si="12"/>
        <v>1.9836065573770492</v>
      </c>
      <c r="U117" s="2">
        <f>VLOOKUP(A117,[1]TDSheet!$A:$U,21,0)</f>
        <v>0</v>
      </c>
      <c r="V117" s="2">
        <f>VLOOKUP(A117,[1]TDSheet!$A:$V,22,0)</f>
        <v>0</v>
      </c>
      <c r="W117" s="2">
        <f>VLOOKUP(A117,[1]TDSheet!$A:$M,13,0)</f>
        <v>31.4</v>
      </c>
      <c r="X117" s="2" t="str">
        <f>VLOOKUP(A117,[1]TDSheet!$A:$W,23,0)</f>
        <v>не заказывали</v>
      </c>
      <c r="Y117" s="2">
        <f t="shared" si="13"/>
        <v>0</v>
      </c>
    </row>
    <row r="118" spans="1:25" ht="21.95" customHeight="1" x14ac:dyDescent="0.2">
      <c r="A118" s="8" t="s">
        <v>114</v>
      </c>
      <c r="B118" s="8" t="s">
        <v>16</v>
      </c>
      <c r="C118" s="9">
        <v>228</v>
      </c>
      <c r="D118" s="9"/>
      <c r="E118" s="9">
        <v>38</v>
      </c>
      <c r="F118" s="9">
        <v>2</v>
      </c>
      <c r="G118" s="9">
        <v>190</v>
      </c>
      <c r="H118" s="24">
        <f>VLOOKUP(A118,[1]TDSheet!$A:$G,7,0)</f>
        <v>0.11</v>
      </c>
      <c r="I118" s="2">
        <f>VLOOKUP(A118,[1]TDSheet!$A:$H,8,0)</f>
        <v>150</v>
      </c>
      <c r="K118" s="2">
        <f>VLOOKUP(A118,[2]TDSheet!$A:$E,4,0)</f>
        <v>39</v>
      </c>
      <c r="L118" s="2">
        <f t="shared" si="9"/>
        <v>-1</v>
      </c>
      <c r="O118" s="2">
        <f t="shared" si="10"/>
        <v>7.6</v>
      </c>
      <c r="P118" s="23"/>
      <c r="Q118" s="23"/>
      <c r="S118" s="2">
        <f t="shared" si="11"/>
        <v>25</v>
      </c>
      <c r="T118" s="2">
        <f>(G118+M118)/O118</f>
        <v>25</v>
      </c>
      <c r="U118" s="2">
        <f>VLOOKUP(A118,[1]TDSheet!$A:$U,21,0)</f>
        <v>0</v>
      </c>
      <c r="V118" s="2">
        <f>VLOOKUP(A118,[1]TDSheet!$A:$V,22,0)</f>
        <v>0</v>
      </c>
      <c r="W118" s="2">
        <f>VLOOKUP(A118,[1]TDSheet!$A:$M,13,0)</f>
        <v>3.6</v>
      </c>
      <c r="X118" s="26" t="str">
        <f>VLOOKUP(A118,[1]TDSheet!$A:$W,23,0)</f>
        <v>новинка/ вместо 0,13</v>
      </c>
      <c r="Y118" s="2">
        <f t="shared" si="13"/>
        <v>0</v>
      </c>
    </row>
  </sheetData>
  <autoFilter ref="A3:Y118" xr:uid="{6E76A38F-4F3F-4EDA-A3CC-FE64500CEA1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2024-01-17T12:35:06Z</dcterms:modified>
</cp:coreProperties>
</file>