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B476DF87-9A88-4A9D-91AC-F4B5EF482F9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Заказ!$E$1:$E$28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02" l="1"/>
  <c r="F6" i="102"/>
  <c r="F7" i="102"/>
  <c r="F8" i="102"/>
  <c r="F9" i="102"/>
  <c r="F10" i="102"/>
  <c r="F11" i="102"/>
  <c r="F12" i="102"/>
  <c r="F13" i="102"/>
  <c r="F14" i="102"/>
  <c r="F15" i="102"/>
  <c r="F16" i="102"/>
  <c r="F17" i="102"/>
  <c r="F18" i="102"/>
  <c r="F21" i="102"/>
  <c r="F22" i="102"/>
  <c r="F24" i="102"/>
  <c r="F23" i="102" s="1"/>
  <c r="F26" i="102"/>
  <c r="F27" i="102"/>
  <c r="F4" i="102"/>
  <c r="E3" i="102"/>
  <c r="E25" i="102"/>
  <c r="E20" i="102"/>
  <c r="F25" i="102" l="1"/>
  <c r="F20" i="102"/>
  <c r="F3" i="102"/>
  <c r="AC4" i="102"/>
  <c r="AC5" i="102"/>
  <c r="AC6" i="102"/>
  <c r="AC7" i="102"/>
  <c r="AC8" i="102"/>
  <c r="AC9" i="102"/>
  <c r="AC10" i="102"/>
  <c r="AC11" i="102"/>
  <c r="AC12" i="102"/>
  <c r="AC13" i="102"/>
  <c r="AC14" i="102"/>
  <c r="AC15" i="102"/>
  <c r="AC16" i="102"/>
  <c r="AC17" i="102"/>
  <c r="AC18" i="102"/>
  <c r="AC24" i="102"/>
  <c r="AC26" i="102"/>
  <c r="AC27" i="102"/>
  <c r="AE18" i="102"/>
  <c r="AE17" i="102"/>
  <c r="AE16" i="102"/>
  <c r="AE15" i="102"/>
  <c r="AE14" i="102"/>
  <c r="AE13" i="102"/>
  <c r="AE12" i="102"/>
  <c r="AE11" i="102"/>
  <c r="AE10" i="102"/>
  <c r="AE9" i="102"/>
  <c r="AE8" i="102"/>
  <c r="AE7" i="102"/>
  <c r="AE6" i="102"/>
  <c r="AE5" i="102"/>
  <c r="AE4" i="102"/>
  <c r="AE27" i="102"/>
  <c r="AE26" i="102"/>
  <c r="AE24" i="102"/>
  <c r="AE22" i="102"/>
  <c r="AE21" i="102"/>
  <c r="F28" i="102" l="1"/>
  <c r="AE25" i="102"/>
  <c r="AE20" i="102"/>
  <c r="AC25" i="102"/>
  <c r="AC23" i="102"/>
  <c r="E23" i="102" s="1"/>
  <c r="E28" i="102" s="1"/>
  <c r="AC3" i="102"/>
  <c r="AE23" i="102"/>
  <c r="AE3" i="102"/>
  <c r="AC21" i="102" l="1"/>
  <c r="AC22" i="102"/>
  <c r="AC20" i="102" l="1"/>
</calcChain>
</file>

<file path=xl/sharedStrings.xml><?xml version="1.0" encoding="utf-8"?>
<sst xmlns="http://schemas.openxmlformats.org/spreadsheetml/2006/main" count="30" uniqueCount="30">
  <si>
    <t>Заказ</t>
  </si>
  <si>
    <t>ВЕС</t>
  </si>
  <si>
    <t>ПОКОМ</t>
  </si>
  <si>
    <t xml:space="preserve"> 083  Колбаса Швейцарская 0,17 кг., ШТ., сырокопченая  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</si>
  <si>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</si>
  <si>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</si>
  <si>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</si>
  <si>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</si>
  <si>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</si>
  <si>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</si>
  <si>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</si>
  <si>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</si>
  <si>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</si>
  <si>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</si>
  <si>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</si>
  <si>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4614 ВЕТЧ.ЛЮБИТЕЛЬСКАЯ п/о _ ОСТАНКИНО</t>
  </si>
  <si>
    <t>1006 Бекон Орловский в/у 0,35кг/шт (Знаменский СГЦ)   МК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</si>
  <si>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</si>
  <si>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</si>
  <si>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</si>
  <si>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15011 Свиная Элитная с/к в/у 0,25кг ТМ ДД (Ресурс Волга)  МК</t>
  </si>
  <si>
    <t>Мир Колбас</t>
  </si>
  <si>
    <t>ЗАКАЗ</t>
  </si>
  <si>
    <t>ОСТАТОК</t>
  </si>
  <si>
    <t xml:space="preserve"> 017  Сосиски Вязанка Сливочные, Вязанка амицел ВЕС.ПОКОМ</t>
  </si>
  <si>
    <t xml:space="preserve"> 318  Сосиски Датские ТМ Зареченские, ВЕС  ПОКОМ</t>
  </si>
  <si>
    <t xml:space="preserve"> 330  Колбаса вареная Филейская ТМ Вязанка ТС Классическая ВЕС  ПОКОМ</t>
  </si>
  <si>
    <t xml:space="preserve"> 316  Колбаса Нежная ТМ Зареченские ВЕС  ПОКОМ</t>
  </si>
  <si>
    <t>Заказ, кг</t>
  </si>
  <si>
    <t>Поляков 17.01.24.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</si>
</sst>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4" borderId="10" xfId="1" applyFont="1" applyFill="1" applyBorder="1" applyAlignment="1">
      <alignment horizontal="center" vertical="center"/>
    </xf>
    <xf numFmtId="0" fontId="3" fillId="4" borderId="10" xfId="1" applyFont="1" applyFill="1" applyBorder="1" applyAlignment="1">
      <alignment horizontal="center" vertical="center" wrapText="1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vertical="top"/>
    </xf>
    <xf numFmtId="0" fontId="4" fillId="7" borderId="8" xfId="0" applyFont="1" applyFill="1" applyBorder="1" applyAlignment="1">
      <alignment vertical="top"/>
    </xf>
    <xf numFmtId="0" fontId="4" fillId="7" borderId="11" xfId="0" applyFont="1" applyFill="1" applyBorder="1" applyAlignment="1">
      <alignment vertical="top"/>
    </xf>
    <xf numFmtId="1" fontId="4" fillId="0" borderId="11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1" fontId="2" fillId="5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8" borderId="11" xfId="0" applyFont="1" applyFill="1" applyBorder="1" applyAlignment="1">
      <alignment vertical="top"/>
    </xf>
    <xf numFmtId="0" fontId="4" fillId="8" borderId="11" xfId="0" applyFont="1" applyFill="1" applyBorder="1" applyAlignment="1">
      <alignment horizontal="center" vertical="center"/>
    </xf>
    <xf numFmtId="1" fontId="4" fillId="8" borderId="11" xfId="0" applyNumberFormat="1" applyFont="1" applyFill="1" applyBorder="1" applyAlignment="1">
      <alignment horizontal="center" vertical="center"/>
    </xf>
    <xf numFmtId="4" fontId="4" fillId="7" borderId="6" xfId="0" applyNumberFormat="1" applyFont="1" applyFill="1" applyBorder="1" applyAlignment="1">
      <alignment vertical="top"/>
    </xf>
    <xf numFmtId="4" fontId="4" fillId="0" borderId="6" xfId="0" applyNumberFormat="1" applyFont="1" applyBorder="1" applyAlignment="1">
      <alignment horizontal="center" vertical="center"/>
    </xf>
    <xf numFmtId="4" fontId="2" fillId="5" borderId="1" xfId="1" applyNumberFormat="1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4" fontId="4" fillId="0" borderId="8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4" fontId="4" fillId="0" borderId="9" xfId="0" applyNumberFormat="1" applyFont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CCEDF4"/>
      <color rgb="FFE3F5F9"/>
      <color rgb="FFC3EBF3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C1:AF29"/>
  <sheetViews>
    <sheetView tabSelected="1" topLeftCell="B1" zoomScale="80" zoomScaleNormal="80" workbookViewId="0">
      <selection activeCell="L4" sqref="L4:L5"/>
    </sheetView>
  </sheetViews>
  <sheetFormatPr defaultRowHeight="15" outlineLevelRow="1" x14ac:dyDescent="0.25"/>
  <cols>
    <col min="1" max="1" width="2.5703125" customWidth="1"/>
    <col min="2" max="2" width="15.85546875" customWidth="1"/>
    <col min="3" max="3" width="83.42578125" style="1" customWidth="1"/>
    <col min="4" max="4" width="5.5703125" style="1" hidden="1" customWidth="1"/>
    <col min="5" max="5" width="10.28515625" style="1" customWidth="1"/>
    <col min="6" max="6" width="20.7109375" style="1" customWidth="1"/>
    <col min="7" max="7" width="9.140625" style="1"/>
    <col min="8" max="8" width="10.7109375" style="1" customWidth="1"/>
    <col min="9" max="23" width="9.140625" style="1"/>
    <col min="24" max="25" width="9.140625" style="2"/>
    <col min="26" max="26" width="9.140625" style="1"/>
    <col min="27" max="31" width="9.140625" style="1" hidden="1" customWidth="1"/>
  </cols>
  <sheetData>
    <row r="1" spans="3:31" ht="15.75" thickBot="1" x14ac:dyDescent="0.3">
      <c r="C1" s="1" t="s">
        <v>29</v>
      </c>
    </row>
    <row r="2" spans="3:31" ht="32.25" thickBot="1" x14ac:dyDescent="0.3">
      <c r="C2" s="32"/>
      <c r="D2" s="38"/>
      <c r="E2" s="19" t="s">
        <v>0</v>
      </c>
      <c r="F2" s="20" t="s">
        <v>28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5"/>
      <c r="Y2" s="5"/>
      <c r="Z2" s="4"/>
      <c r="AA2" s="22" t="s">
        <v>1</v>
      </c>
      <c r="AB2" s="16"/>
      <c r="AC2" s="22" t="s">
        <v>22</v>
      </c>
      <c r="AD2" s="16"/>
      <c r="AE2" s="23" t="s">
        <v>23</v>
      </c>
    </row>
    <row r="3" spans="3:31" s="3" customFormat="1" ht="19.5" thickBot="1" x14ac:dyDescent="0.3">
      <c r="C3" s="31" t="s">
        <v>2</v>
      </c>
      <c r="D3" s="31"/>
      <c r="E3" s="18">
        <f>SUM(E4:E18)</f>
        <v>18210</v>
      </c>
      <c r="F3" s="50">
        <f>SUM(F4:F18)</f>
        <v>18160.2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7"/>
      <c r="Y3" s="7"/>
      <c r="Z3" s="6"/>
      <c r="AA3" s="14"/>
      <c r="AB3" s="17"/>
      <c r="AC3" s="15">
        <f>SUM(AC4:AC18)</f>
        <v>18160.2</v>
      </c>
      <c r="AD3" s="17"/>
      <c r="AE3" s="15" t="e">
        <f>SUM(AE4:AE18)</f>
        <v>#REF!</v>
      </c>
    </row>
    <row r="4" spans="3:31" ht="16.5" customHeight="1" outlineLevel="1" x14ac:dyDescent="0.25">
      <c r="C4" s="34" t="s">
        <v>24</v>
      </c>
      <c r="D4" s="34">
        <v>1</v>
      </c>
      <c r="E4" s="51">
        <v>600</v>
      </c>
      <c r="F4" s="52">
        <f>E4*D4</f>
        <v>600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9"/>
      <c r="Y4" s="9"/>
      <c r="Z4" s="8"/>
      <c r="AA4" s="13">
        <v>1</v>
      </c>
      <c r="AB4" s="8"/>
      <c r="AC4" s="13">
        <f>AA4*E4</f>
        <v>600</v>
      </c>
      <c r="AD4" s="8"/>
      <c r="AE4" s="13" t="e">
        <f>AA4*#REF!</f>
        <v>#REF!</v>
      </c>
    </row>
    <row r="5" spans="3:31" ht="16.5" customHeight="1" outlineLevel="1" x14ac:dyDescent="0.25">
      <c r="C5" s="33" t="s">
        <v>3</v>
      </c>
      <c r="D5" s="48">
        <v>0.17</v>
      </c>
      <c r="E5" s="12">
        <v>60</v>
      </c>
      <c r="F5" s="49">
        <f t="shared" ref="F5:F27" si="0">E5*D5</f>
        <v>10.200000000000001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9"/>
      <c r="Y5" s="9"/>
      <c r="Z5" s="8"/>
      <c r="AA5" s="13">
        <v>0.17</v>
      </c>
      <c r="AB5" s="8"/>
      <c r="AC5" s="13">
        <f>AA5*E5</f>
        <v>10.200000000000001</v>
      </c>
      <c r="AD5" s="8"/>
      <c r="AE5" s="13" t="e">
        <f>AA5*#REF!</f>
        <v>#REF!</v>
      </c>
    </row>
    <row r="6" spans="3:31" ht="16.5" customHeight="1" outlineLevel="1" x14ac:dyDescent="0.25">
      <c r="C6" s="33" t="s">
        <v>4</v>
      </c>
      <c r="D6" s="33">
        <v>1</v>
      </c>
      <c r="E6" s="12">
        <v>300</v>
      </c>
      <c r="F6" s="49">
        <f t="shared" si="0"/>
        <v>300</v>
      </c>
      <c r="G6" s="44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9"/>
      <c r="Y6" s="9"/>
      <c r="Z6" s="8"/>
      <c r="AA6" s="13">
        <v>1</v>
      </c>
      <c r="AB6" s="8"/>
      <c r="AC6" s="13">
        <f>AA6*E6</f>
        <v>300</v>
      </c>
      <c r="AD6" s="8"/>
      <c r="AE6" s="13" t="e">
        <f>AA6*#REF!</f>
        <v>#REF!</v>
      </c>
    </row>
    <row r="7" spans="3:31" ht="16.5" customHeight="1" outlineLevel="1" x14ac:dyDescent="0.25">
      <c r="C7" s="33" t="s">
        <v>5</v>
      </c>
      <c r="D7" s="33">
        <v>1</v>
      </c>
      <c r="E7" s="12">
        <v>5000</v>
      </c>
      <c r="F7" s="49">
        <f t="shared" si="0"/>
        <v>5000</v>
      </c>
      <c r="G7" s="44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9"/>
      <c r="Y7" s="9"/>
      <c r="Z7" s="8"/>
      <c r="AA7" s="13">
        <v>1</v>
      </c>
      <c r="AB7" s="8"/>
      <c r="AC7" s="13">
        <f>AA7*E7</f>
        <v>5000</v>
      </c>
      <c r="AD7" s="8"/>
      <c r="AE7" s="13" t="e">
        <f>AA7*#REF!</f>
        <v>#REF!</v>
      </c>
    </row>
    <row r="8" spans="3:31" ht="16.5" customHeight="1" outlineLevel="1" x14ac:dyDescent="0.25">
      <c r="C8" s="33" t="s">
        <v>6</v>
      </c>
      <c r="D8" s="33">
        <v>1</v>
      </c>
      <c r="E8" s="12">
        <v>5000</v>
      </c>
      <c r="F8" s="49">
        <f t="shared" si="0"/>
        <v>5000</v>
      </c>
      <c r="G8" s="44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9"/>
      <c r="Y8" s="9"/>
      <c r="Z8" s="8"/>
      <c r="AA8" s="13">
        <v>1</v>
      </c>
      <c r="AB8" s="8"/>
      <c r="AC8" s="13">
        <f>AA8*E8</f>
        <v>5000</v>
      </c>
      <c r="AD8" s="8"/>
      <c r="AE8" s="13" t="e">
        <f>AA8*#REF!</f>
        <v>#REF!</v>
      </c>
    </row>
    <row r="9" spans="3:31" ht="16.5" customHeight="1" outlineLevel="1" x14ac:dyDescent="0.25">
      <c r="C9" s="33" t="s">
        <v>7</v>
      </c>
      <c r="D9" s="33">
        <v>1</v>
      </c>
      <c r="E9" s="12">
        <v>4000</v>
      </c>
      <c r="F9" s="49">
        <f t="shared" si="0"/>
        <v>4000</v>
      </c>
      <c r="G9" s="44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9"/>
      <c r="Y9" s="9"/>
      <c r="Z9" s="8"/>
      <c r="AA9" s="13">
        <v>1</v>
      </c>
      <c r="AB9" s="8"/>
      <c r="AC9" s="13">
        <f>AA9*E9</f>
        <v>4000</v>
      </c>
      <c r="AD9" s="8"/>
      <c r="AE9" s="13" t="e">
        <f>AA9*#REF!</f>
        <v>#REF!</v>
      </c>
    </row>
    <row r="10" spans="3:31" ht="16.5" customHeight="1" outlineLevel="1" x14ac:dyDescent="0.25">
      <c r="C10" s="33" t="s">
        <v>8</v>
      </c>
      <c r="D10" s="33">
        <v>1</v>
      </c>
      <c r="E10" s="12">
        <v>150</v>
      </c>
      <c r="F10" s="49">
        <f t="shared" si="0"/>
        <v>150</v>
      </c>
      <c r="G10" s="44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9"/>
      <c r="Y10" s="9"/>
      <c r="Z10" s="8"/>
      <c r="AA10" s="13">
        <v>1</v>
      </c>
      <c r="AB10" s="8"/>
      <c r="AC10" s="13">
        <f>AA10*E10</f>
        <v>150</v>
      </c>
      <c r="AD10" s="8"/>
      <c r="AE10" s="13" t="e">
        <f>AA10*#REF!</f>
        <v>#REF!</v>
      </c>
    </row>
    <row r="11" spans="3:31" ht="16.5" customHeight="1" outlineLevel="1" x14ac:dyDescent="0.25">
      <c r="C11" s="33" t="s">
        <v>9</v>
      </c>
      <c r="D11" s="33">
        <v>1</v>
      </c>
      <c r="E11" s="12">
        <v>350</v>
      </c>
      <c r="F11" s="49">
        <f t="shared" si="0"/>
        <v>350</v>
      </c>
      <c r="G11" s="44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9"/>
      <c r="Y11" s="9"/>
      <c r="Z11" s="8"/>
      <c r="AA11" s="13">
        <v>1</v>
      </c>
      <c r="AB11" s="8"/>
      <c r="AC11" s="13">
        <f>AA11*E11</f>
        <v>350</v>
      </c>
      <c r="AD11" s="8"/>
      <c r="AE11" s="13" t="e">
        <f>AA11*#REF!</f>
        <v>#REF!</v>
      </c>
    </row>
    <row r="12" spans="3:31" ht="16.5" customHeight="1" outlineLevel="1" x14ac:dyDescent="0.25">
      <c r="C12" s="33" t="s">
        <v>10</v>
      </c>
      <c r="D12" s="33">
        <v>1</v>
      </c>
      <c r="E12" s="12">
        <v>300</v>
      </c>
      <c r="F12" s="49">
        <f t="shared" si="0"/>
        <v>300</v>
      </c>
      <c r="G12" s="44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9"/>
      <c r="Y12" s="9"/>
      <c r="Z12" s="8"/>
      <c r="AA12" s="13">
        <v>1</v>
      </c>
      <c r="AB12" s="8"/>
      <c r="AC12" s="13">
        <f>AA12*E12</f>
        <v>300</v>
      </c>
      <c r="AD12" s="8"/>
      <c r="AE12" s="13" t="e">
        <f>AA12*#REF!</f>
        <v>#REF!</v>
      </c>
    </row>
    <row r="13" spans="3:31" ht="16.5" customHeight="1" outlineLevel="1" x14ac:dyDescent="0.25">
      <c r="C13" s="33" t="s">
        <v>11</v>
      </c>
      <c r="D13" s="33">
        <v>1</v>
      </c>
      <c r="E13" s="12">
        <v>600</v>
      </c>
      <c r="F13" s="49">
        <f t="shared" si="0"/>
        <v>600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9"/>
      <c r="Y13" s="9"/>
      <c r="Z13" s="8"/>
      <c r="AA13" s="13">
        <v>1</v>
      </c>
      <c r="AB13" s="8"/>
      <c r="AC13" s="13">
        <f>AA13*E13</f>
        <v>600</v>
      </c>
      <c r="AD13" s="8"/>
      <c r="AE13" s="13" t="e">
        <f>AA13*#REF!</f>
        <v>#REF!</v>
      </c>
    </row>
    <row r="14" spans="3:31" ht="16.5" customHeight="1" outlineLevel="1" x14ac:dyDescent="0.25">
      <c r="C14" s="33" t="s">
        <v>12</v>
      </c>
      <c r="D14" s="33">
        <v>1</v>
      </c>
      <c r="E14" s="12">
        <v>250</v>
      </c>
      <c r="F14" s="49">
        <f t="shared" si="0"/>
        <v>250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9"/>
      <c r="Y14" s="9"/>
      <c r="Z14" s="8"/>
      <c r="AA14" s="13">
        <v>1</v>
      </c>
      <c r="AB14" s="8"/>
      <c r="AC14" s="13">
        <f>AA14*E14</f>
        <v>250</v>
      </c>
      <c r="AD14" s="8"/>
      <c r="AE14" s="13" t="e">
        <f>AA14*#REF!</f>
        <v>#REF!</v>
      </c>
    </row>
    <row r="15" spans="3:31" ht="16.5" customHeight="1" outlineLevel="1" x14ac:dyDescent="0.25">
      <c r="C15" s="27" t="s">
        <v>13</v>
      </c>
      <c r="D15" s="27">
        <v>1</v>
      </c>
      <c r="E15" s="12">
        <v>200</v>
      </c>
      <c r="F15" s="49">
        <f t="shared" si="0"/>
        <v>200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9"/>
      <c r="Y15" s="9"/>
      <c r="Z15" s="8"/>
      <c r="AA15" s="13">
        <v>1</v>
      </c>
      <c r="AB15" s="8"/>
      <c r="AC15" s="13">
        <f>AA15*E15</f>
        <v>200</v>
      </c>
      <c r="AD15" s="8"/>
      <c r="AE15" s="13" t="e">
        <f>AA15*#REF!</f>
        <v>#REF!</v>
      </c>
    </row>
    <row r="16" spans="3:31" ht="16.5" customHeight="1" outlineLevel="1" x14ac:dyDescent="0.25">
      <c r="C16" s="33" t="s">
        <v>27</v>
      </c>
      <c r="D16" s="33">
        <v>1</v>
      </c>
      <c r="E16" s="12">
        <v>100</v>
      </c>
      <c r="F16" s="49">
        <f t="shared" si="0"/>
        <v>100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9"/>
      <c r="Y16" s="9"/>
      <c r="Z16" s="8"/>
      <c r="AA16" s="13">
        <v>1</v>
      </c>
      <c r="AB16" s="8"/>
      <c r="AC16" s="13">
        <f>AA16*E16</f>
        <v>100</v>
      </c>
      <c r="AD16" s="8"/>
      <c r="AE16" s="13" t="e">
        <f>AA16*#REF!</f>
        <v>#REF!</v>
      </c>
    </row>
    <row r="17" spans="3:31" ht="16.5" customHeight="1" outlineLevel="1" x14ac:dyDescent="0.25">
      <c r="C17" s="33" t="s">
        <v>25</v>
      </c>
      <c r="D17" s="33">
        <v>1</v>
      </c>
      <c r="E17" s="12">
        <v>1000</v>
      </c>
      <c r="F17" s="49">
        <f t="shared" si="0"/>
        <v>1000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9"/>
      <c r="Y17" s="9"/>
      <c r="Z17" s="8"/>
      <c r="AA17" s="13">
        <v>1</v>
      </c>
      <c r="AB17" s="8"/>
      <c r="AC17" s="13">
        <f>AA17*E17</f>
        <v>1000</v>
      </c>
      <c r="AD17" s="8"/>
      <c r="AE17" s="13" t="e">
        <f>AA17*#REF!</f>
        <v>#REF!</v>
      </c>
    </row>
    <row r="18" spans="3:31" ht="16.5" customHeight="1" outlineLevel="1" thickBot="1" x14ac:dyDescent="0.3">
      <c r="C18" s="29" t="s">
        <v>26</v>
      </c>
      <c r="D18" s="29">
        <v>1</v>
      </c>
      <c r="E18" s="53">
        <v>300</v>
      </c>
      <c r="F18" s="54">
        <f t="shared" si="0"/>
        <v>300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9"/>
      <c r="Y18" s="9"/>
      <c r="Z18" s="8"/>
      <c r="AA18" s="13">
        <v>1</v>
      </c>
      <c r="AB18" s="8"/>
      <c r="AC18" s="13">
        <f>AA18*E18</f>
        <v>300</v>
      </c>
      <c r="AD18" s="8"/>
      <c r="AE18" s="13" t="e">
        <f>AA18*#REF!</f>
        <v>#REF!</v>
      </c>
    </row>
    <row r="19" spans="3:31" ht="16.5" hidden="1" customHeight="1" outlineLevel="1" thickBot="1" x14ac:dyDescent="0.3">
      <c r="C19" s="45"/>
      <c r="D19" s="45"/>
      <c r="E19" s="46"/>
      <c r="F19" s="47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9"/>
      <c r="Y19" s="9"/>
      <c r="Z19" s="8"/>
      <c r="AA19" s="37"/>
      <c r="AB19" s="8"/>
      <c r="AC19" s="13"/>
      <c r="AD19" s="8"/>
      <c r="AE19" s="13"/>
    </row>
    <row r="20" spans="3:31" s="3" customFormat="1" ht="19.5" hidden="1" collapsed="1" thickBot="1" x14ac:dyDescent="0.3">
      <c r="C20" s="31" t="s">
        <v>21</v>
      </c>
      <c r="D20" s="31"/>
      <c r="E20" s="18">
        <f>E21+E22</f>
        <v>250</v>
      </c>
      <c r="F20" s="42">
        <f>SUM(F21:F22)</f>
        <v>82.5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7"/>
      <c r="Y20" s="7"/>
      <c r="Z20" s="6"/>
      <c r="AA20" s="14"/>
      <c r="AB20" s="17"/>
      <c r="AC20" s="15">
        <f>SUM(AC21:AC22)</f>
        <v>82.5</v>
      </c>
      <c r="AD20" s="17"/>
      <c r="AE20" s="15" t="e">
        <f>SUM(AE21:AE22)</f>
        <v>#REF!</v>
      </c>
    </row>
    <row r="21" spans="3:31" ht="16.5" hidden="1" customHeight="1" outlineLevel="1" thickBot="1" x14ac:dyDescent="0.3">
      <c r="C21" s="33" t="s">
        <v>16</v>
      </c>
      <c r="D21" s="35">
        <v>0.35</v>
      </c>
      <c r="E21" s="18">
        <v>200</v>
      </c>
      <c r="F21" s="24">
        <f t="shared" si="0"/>
        <v>70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9"/>
      <c r="Y21" s="9"/>
      <c r="Z21" s="8"/>
      <c r="AA21" s="13">
        <v>0.35</v>
      </c>
      <c r="AB21" s="8"/>
      <c r="AC21" s="13">
        <f>AA21*E21</f>
        <v>70</v>
      </c>
      <c r="AD21" s="8"/>
      <c r="AE21" s="13" t="e">
        <f>AA21*#REF!</f>
        <v>#REF!</v>
      </c>
    </row>
    <row r="22" spans="3:31" ht="16.5" hidden="1" customHeight="1" outlineLevel="1" thickBot="1" x14ac:dyDescent="0.3">
      <c r="C22" s="33" t="s">
        <v>20</v>
      </c>
      <c r="D22" s="35">
        <v>0.25</v>
      </c>
      <c r="E22" s="18">
        <v>50</v>
      </c>
      <c r="F22" s="25">
        <f t="shared" si="0"/>
        <v>12.5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9"/>
      <c r="Y22" s="9"/>
      <c r="Z22" s="8"/>
      <c r="AA22" s="13">
        <v>0.25</v>
      </c>
      <c r="AB22" s="8"/>
      <c r="AC22" s="13">
        <f>AA22*E22</f>
        <v>12.5</v>
      </c>
      <c r="AD22" s="8"/>
      <c r="AE22" s="13" t="e">
        <f>AA22*#REF!</f>
        <v>#REF!</v>
      </c>
    </row>
    <row r="23" spans="3:31" s="3" customFormat="1" ht="19.5" hidden="1" collapsed="1" thickBot="1" x14ac:dyDescent="0.3">
      <c r="C23" s="31" t="s">
        <v>14</v>
      </c>
      <c r="D23" s="31"/>
      <c r="E23" s="18">
        <f t="shared" ref="E23" si="1">AC23</f>
        <v>60</v>
      </c>
      <c r="F23" s="42">
        <f>F24</f>
        <v>60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7"/>
      <c r="Y23" s="7"/>
      <c r="Z23" s="6"/>
      <c r="AA23" s="14"/>
      <c r="AB23" s="17"/>
      <c r="AC23" s="15">
        <f>SUM(AC24:AC24)</f>
        <v>60</v>
      </c>
      <c r="AD23" s="17"/>
      <c r="AE23" s="15" t="e">
        <f>SUM(AE24:AE24)</f>
        <v>#REF!</v>
      </c>
    </row>
    <row r="24" spans="3:31" ht="16.5" hidden="1" customHeight="1" outlineLevel="1" thickBot="1" x14ac:dyDescent="0.3">
      <c r="C24" s="33" t="s">
        <v>15</v>
      </c>
      <c r="D24" s="39">
        <v>1</v>
      </c>
      <c r="E24" s="10">
        <v>60</v>
      </c>
      <c r="F24" s="36">
        <f t="shared" si="0"/>
        <v>60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9"/>
      <c r="Y24" s="9"/>
      <c r="Z24" s="8"/>
      <c r="AA24" s="13">
        <v>1</v>
      </c>
      <c r="AB24" s="8"/>
      <c r="AC24" s="13">
        <f>AA24*E24</f>
        <v>60</v>
      </c>
      <c r="AD24" s="8"/>
      <c r="AE24" s="13" t="e">
        <f>AA24*#REF!</f>
        <v>#REF!</v>
      </c>
    </row>
    <row r="25" spans="3:31" s="3" customFormat="1" ht="19.5" hidden="1" collapsed="1" thickBot="1" x14ac:dyDescent="0.3">
      <c r="C25" s="31" t="s">
        <v>17</v>
      </c>
      <c r="D25" s="31"/>
      <c r="E25" s="18">
        <f>E27+E26</f>
        <v>3000</v>
      </c>
      <c r="F25" s="42">
        <f>F27+F26</f>
        <v>2380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7"/>
      <c r="Y25" s="7"/>
      <c r="Z25" s="6"/>
      <c r="AA25" s="14"/>
      <c r="AB25" s="17"/>
      <c r="AC25" s="15">
        <f>SUM(AC26:AC27)</f>
        <v>2380</v>
      </c>
      <c r="AD25" s="17"/>
      <c r="AE25" s="15" t="e">
        <f>SUM(AE26:AE27)</f>
        <v>#REF!</v>
      </c>
    </row>
    <row r="26" spans="3:31" ht="16.5" hidden="1" customHeight="1" outlineLevel="1" x14ac:dyDescent="0.25">
      <c r="C26" s="28" t="s">
        <v>18</v>
      </c>
      <c r="D26" s="40">
        <v>0.38</v>
      </c>
      <c r="E26" s="10">
        <v>1000</v>
      </c>
      <c r="F26" s="24">
        <f t="shared" si="0"/>
        <v>380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9"/>
      <c r="Y26" s="9"/>
      <c r="Z26" s="8"/>
      <c r="AA26" s="11">
        <v>0.38</v>
      </c>
      <c r="AB26" s="8"/>
      <c r="AC26" s="11">
        <f>AA26*E26</f>
        <v>380</v>
      </c>
      <c r="AD26" s="8"/>
      <c r="AE26" s="11" t="e">
        <f>AA26*#REF!</f>
        <v>#REF!</v>
      </c>
    </row>
    <row r="27" spans="3:31" ht="16.5" hidden="1" customHeight="1" outlineLevel="1" thickBot="1" x14ac:dyDescent="0.3">
      <c r="C27" s="29" t="s">
        <v>19</v>
      </c>
      <c r="D27" s="41">
        <v>1</v>
      </c>
      <c r="E27" s="10">
        <v>2000</v>
      </c>
      <c r="F27" s="25">
        <f t="shared" si="0"/>
        <v>2000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9"/>
      <c r="Y27" s="9"/>
      <c r="Z27" s="8"/>
      <c r="AA27" s="13">
        <v>1</v>
      </c>
      <c r="AB27" s="8"/>
      <c r="AC27" s="13">
        <f>AA27*E27</f>
        <v>2000</v>
      </c>
      <c r="AD27" s="8"/>
      <c r="AE27" s="13" t="e">
        <f>AA27*#REF!</f>
        <v>#REF!</v>
      </c>
    </row>
    <row r="28" spans="3:31" ht="19.5" hidden="1" thickBot="1" x14ac:dyDescent="0.3">
      <c r="C28" s="30"/>
      <c r="D28" s="30"/>
      <c r="E28" s="26">
        <f>E25+E23+E20</f>
        <v>3310</v>
      </c>
      <c r="F28" s="43">
        <f>F25+F23+F20</f>
        <v>2522.5</v>
      </c>
      <c r="AA28" s="21"/>
      <c r="AB28" s="21"/>
      <c r="AC28" s="21"/>
      <c r="AD28" s="21"/>
      <c r="AE28" s="21"/>
    </row>
    <row r="29" spans="3:31" hidden="1" x14ac:dyDescent="0.25"/>
  </sheetData>
  <phoneticPr fontId="7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2024-01-17T12:22:52Z</dcterms:modified>
</cp:coreProperties>
</file>