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"/>
    </mc:Choice>
  </mc:AlternateContent>
  <xr:revisionPtr revIDLastSave="0" documentId="13_ncr:1_{9A5D609D-3D7E-4F44-80F4-79EB0DB8681B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BO588" i="1"/>
  <c r="BM588" i="1"/>
  <c r="Y588" i="1"/>
  <c r="P588" i="1"/>
  <c r="BO587" i="1"/>
  <c r="BM587" i="1"/>
  <c r="Y587" i="1"/>
  <c r="P587" i="1"/>
  <c r="BO586" i="1"/>
  <c r="BM586" i="1"/>
  <c r="Y586" i="1"/>
  <c r="BO585" i="1"/>
  <c r="BM585" i="1"/>
  <c r="Y585" i="1"/>
  <c r="P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P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BO539" i="1"/>
  <c r="BM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BO163" i="1"/>
  <c r="BM163" i="1"/>
  <c r="Y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X149" i="1"/>
  <c r="X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P139" i="1"/>
  <c r="BO138" i="1"/>
  <c r="BM138" i="1"/>
  <c r="Y138" i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P116" i="1"/>
  <c r="BO115" i="1"/>
  <c r="BM115" i="1"/>
  <c r="Y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P93" i="1"/>
  <c r="BO92" i="1"/>
  <c r="BM92" i="1"/>
  <c r="Y92" i="1"/>
  <c r="P92" i="1"/>
  <c r="BO91" i="1"/>
  <c r="BM91" i="1"/>
  <c r="Y91" i="1"/>
  <c r="P91" i="1"/>
  <c r="BO90" i="1"/>
  <c r="BM90" i="1"/>
  <c r="Y90" i="1"/>
  <c r="P90" i="1"/>
  <c r="BO89" i="1"/>
  <c r="BM89" i="1"/>
  <c r="Y89" i="1"/>
  <c r="P89" i="1"/>
  <c r="X87" i="1"/>
  <c r="X86" i="1"/>
  <c r="BO85" i="1"/>
  <c r="BM85" i="1"/>
  <c r="Y85" i="1"/>
  <c r="P85" i="1"/>
  <c r="BO84" i="1"/>
  <c r="BM84" i="1"/>
  <c r="Y84" i="1"/>
  <c r="P84" i="1"/>
  <c r="BO83" i="1"/>
  <c r="BM83" i="1"/>
  <c r="Y83" i="1"/>
  <c r="P83" i="1"/>
  <c r="BO82" i="1"/>
  <c r="BM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P68" i="1"/>
  <c r="BO67" i="1"/>
  <c r="BM67" i="1"/>
  <c r="Y67" i="1"/>
  <c r="P67" i="1"/>
  <c r="BO66" i="1"/>
  <c r="BM66" i="1"/>
  <c r="Y66" i="1"/>
  <c r="P66" i="1"/>
  <c r="BO65" i="1"/>
  <c r="BM65" i="1"/>
  <c r="Y65" i="1"/>
  <c r="P65" i="1"/>
  <c r="BO64" i="1"/>
  <c r="BM64" i="1"/>
  <c r="Y64" i="1"/>
  <c r="P64" i="1"/>
  <c r="BO63" i="1"/>
  <c r="BM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P56" i="1"/>
  <c r="X54" i="1"/>
  <c r="X53" i="1"/>
  <c r="BO52" i="1"/>
  <c r="BM52" i="1"/>
  <c r="Y52" i="1"/>
  <c r="P52" i="1"/>
  <c r="BO51" i="1"/>
  <c r="BM51" i="1"/>
  <c r="Y51" i="1"/>
  <c r="P51" i="1"/>
  <c r="BO50" i="1"/>
  <c r="BM50" i="1"/>
  <c r="Y50" i="1"/>
  <c r="P50" i="1"/>
  <c r="BO49" i="1"/>
  <c r="BM49" i="1"/>
  <c r="Y49" i="1"/>
  <c r="P49" i="1"/>
  <c r="BO48" i="1"/>
  <c r="BM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O32" i="1"/>
  <c r="BM32" i="1"/>
  <c r="Y32" i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X685" i="1" s="1"/>
  <c r="Y22" i="1"/>
  <c r="P22" i="1"/>
  <c r="H10" i="1"/>
  <c r="A9" i="1"/>
  <c r="D7" i="1"/>
  <c r="Q6" i="1"/>
  <c r="P2" i="1"/>
  <c r="X688" i="1" l="1"/>
  <c r="X684" i="1"/>
  <c r="X686" i="1"/>
  <c r="X687" i="1" s="1"/>
  <c r="F10" i="1"/>
  <c r="A10" i="1"/>
  <c r="J9" i="1"/>
  <c r="H9" i="1"/>
  <c r="F9" i="1"/>
  <c r="B694" i="1"/>
  <c r="Y24" i="1"/>
  <c r="Y23" i="1"/>
  <c r="BP22" i="1"/>
  <c r="BN22" i="1"/>
  <c r="Z22" i="1"/>
  <c r="Z23" i="1" s="1"/>
  <c r="Y35" i="1"/>
  <c r="Y34" i="1"/>
  <c r="BP26" i="1"/>
  <c r="BN26" i="1"/>
  <c r="Z26" i="1"/>
  <c r="BP27" i="1"/>
  <c r="BN27" i="1"/>
  <c r="Z27" i="1"/>
  <c r="BP28" i="1"/>
  <c r="BN28" i="1"/>
  <c r="Z28" i="1"/>
  <c r="BP29" i="1"/>
  <c r="BN29" i="1"/>
  <c r="Z29" i="1"/>
  <c r="BP30" i="1"/>
  <c r="BN30" i="1"/>
  <c r="Z30" i="1"/>
  <c r="BP31" i="1"/>
  <c r="BN31" i="1"/>
  <c r="Z31" i="1"/>
  <c r="BP32" i="1"/>
  <c r="BN32" i="1"/>
  <c r="Z32" i="1"/>
  <c r="BP33" i="1"/>
  <c r="BN33" i="1"/>
  <c r="Z33" i="1"/>
  <c r="Y39" i="1"/>
  <c r="Y38" i="1"/>
  <c r="BP37" i="1"/>
  <c r="BN37" i="1"/>
  <c r="Z37" i="1"/>
  <c r="Z38" i="1" s="1"/>
  <c r="Y43" i="1"/>
  <c r="Y42" i="1"/>
  <c r="BP41" i="1"/>
  <c r="BN41" i="1"/>
  <c r="Z41" i="1"/>
  <c r="Z42" i="1" s="1"/>
  <c r="C694" i="1"/>
  <c r="Y54" i="1"/>
  <c r="Y53" i="1"/>
  <c r="BP47" i="1"/>
  <c r="BN47" i="1"/>
  <c r="Z47" i="1"/>
  <c r="BP48" i="1"/>
  <c r="BN48" i="1"/>
  <c r="Z48" i="1"/>
  <c r="BP49" i="1"/>
  <c r="BN49" i="1"/>
  <c r="Z49" i="1"/>
  <c r="BP50" i="1"/>
  <c r="BN50" i="1"/>
  <c r="Z50" i="1"/>
  <c r="BP51" i="1"/>
  <c r="BN51" i="1"/>
  <c r="Z51" i="1"/>
  <c r="BP52" i="1"/>
  <c r="BN52" i="1"/>
  <c r="Z52" i="1"/>
  <c r="Y59" i="1"/>
  <c r="Y58" i="1"/>
  <c r="BP56" i="1"/>
  <c r="BN56" i="1"/>
  <c r="Z56" i="1"/>
  <c r="BP57" i="1"/>
  <c r="BN57" i="1"/>
  <c r="Z57" i="1"/>
  <c r="D694" i="1"/>
  <c r="Y71" i="1"/>
  <c r="Y70" i="1"/>
  <c r="BP62" i="1"/>
  <c r="BN62" i="1"/>
  <c r="Z62" i="1"/>
  <c r="BP63" i="1"/>
  <c r="BN63" i="1"/>
  <c r="Z63" i="1"/>
  <c r="BP64" i="1"/>
  <c r="BN64" i="1"/>
  <c r="Z64" i="1"/>
  <c r="BP65" i="1"/>
  <c r="BN65" i="1"/>
  <c r="Z65" i="1"/>
  <c r="BP66" i="1"/>
  <c r="BN66" i="1"/>
  <c r="Z66" i="1"/>
  <c r="BP67" i="1"/>
  <c r="BN67" i="1"/>
  <c r="Z67" i="1"/>
  <c r="BP68" i="1"/>
  <c r="BN68" i="1"/>
  <c r="Z68" i="1"/>
  <c r="BP69" i="1"/>
  <c r="BN69" i="1"/>
  <c r="Z69" i="1"/>
  <c r="Y78" i="1"/>
  <c r="Y77" i="1"/>
  <c r="BP73" i="1"/>
  <c r="BN73" i="1"/>
  <c r="Z73" i="1"/>
  <c r="BP74" i="1"/>
  <c r="BN74" i="1"/>
  <c r="Z74" i="1"/>
  <c r="BP75" i="1"/>
  <c r="BN75" i="1"/>
  <c r="Z75" i="1"/>
  <c r="BP76" i="1"/>
  <c r="BN76" i="1"/>
  <c r="Z76" i="1"/>
  <c r="Y87" i="1"/>
  <c r="Y86" i="1"/>
  <c r="BP80" i="1"/>
  <c r="BN80" i="1"/>
  <c r="Z80" i="1"/>
  <c r="BP81" i="1"/>
  <c r="BN81" i="1"/>
  <c r="Z81" i="1"/>
  <c r="BP82" i="1"/>
  <c r="BN82" i="1"/>
  <c r="Z82" i="1"/>
  <c r="BP83" i="1"/>
  <c r="BN83" i="1"/>
  <c r="Z83" i="1"/>
  <c r="BP84" i="1"/>
  <c r="BN84" i="1"/>
  <c r="Z84" i="1"/>
  <c r="BP85" i="1"/>
  <c r="BN85" i="1"/>
  <c r="Z85" i="1"/>
  <c r="Y96" i="1"/>
  <c r="Y95" i="1"/>
  <c r="BP89" i="1"/>
  <c r="BN89" i="1"/>
  <c r="Z89" i="1"/>
  <c r="BP90" i="1"/>
  <c r="BN90" i="1"/>
  <c r="Z90" i="1"/>
  <c r="BP91" i="1"/>
  <c r="BN91" i="1"/>
  <c r="Z91" i="1"/>
  <c r="BP92" i="1"/>
  <c r="BN92" i="1"/>
  <c r="Z92" i="1"/>
  <c r="BP93" i="1"/>
  <c r="BN93" i="1"/>
  <c r="Z93" i="1"/>
  <c r="BP94" i="1"/>
  <c r="BN94" i="1"/>
  <c r="Z94" i="1"/>
  <c r="Y102" i="1"/>
  <c r="Y101" i="1"/>
  <c r="BP98" i="1"/>
  <c r="BN98" i="1"/>
  <c r="Z98" i="1"/>
  <c r="BP99" i="1"/>
  <c r="BN99" i="1"/>
  <c r="Z99" i="1"/>
  <c r="BP100" i="1"/>
  <c r="BN100" i="1"/>
  <c r="Z100" i="1"/>
  <c r="E694" i="1"/>
  <c r="Y109" i="1"/>
  <c r="Y108" i="1"/>
  <c r="BP105" i="1"/>
  <c r="BN105" i="1"/>
  <c r="Z105" i="1"/>
  <c r="BP106" i="1"/>
  <c r="BN106" i="1"/>
  <c r="Z106" i="1"/>
  <c r="BP107" i="1"/>
  <c r="BN107" i="1"/>
  <c r="Z107" i="1"/>
  <c r="Y118" i="1"/>
  <c r="Y117" i="1"/>
  <c r="BP111" i="1"/>
  <c r="BN111" i="1"/>
  <c r="Z111" i="1"/>
  <c r="BP112" i="1"/>
  <c r="BN112" i="1"/>
  <c r="Z112" i="1"/>
  <c r="BP113" i="1"/>
  <c r="BN113" i="1"/>
  <c r="Z113" i="1"/>
  <c r="BP114" i="1"/>
  <c r="BN114" i="1"/>
  <c r="Z114" i="1"/>
  <c r="BP115" i="1"/>
  <c r="BN115" i="1"/>
  <c r="Z115" i="1"/>
  <c r="BP116" i="1"/>
  <c r="BN116" i="1"/>
  <c r="Z116" i="1"/>
  <c r="F694" i="1"/>
  <c r="Y127" i="1"/>
  <c r="Y126" i="1"/>
  <c r="BP121" i="1"/>
  <c r="BN121" i="1"/>
  <c r="Z121" i="1"/>
  <c r="BP122" i="1"/>
  <c r="BN122" i="1"/>
  <c r="Z122" i="1"/>
  <c r="BP123" i="1"/>
  <c r="BN123" i="1"/>
  <c r="Z123" i="1"/>
  <c r="BP124" i="1"/>
  <c r="BN124" i="1"/>
  <c r="Z124" i="1"/>
  <c r="BP125" i="1"/>
  <c r="BN125" i="1"/>
  <c r="Z125" i="1"/>
  <c r="Y134" i="1"/>
  <c r="Y133" i="1"/>
  <c r="BP129" i="1"/>
  <c r="BN129" i="1"/>
  <c r="Z129" i="1"/>
  <c r="BP130" i="1"/>
  <c r="BN130" i="1"/>
  <c r="Z130" i="1"/>
  <c r="BP131" i="1"/>
  <c r="BN131" i="1"/>
  <c r="Z131" i="1"/>
  <c r="BP132" i="1"/>
  <c r="BN132" i="1"/>
  <c r="Z132" i="1"/>
  <c r="Y144" i="1"/>
  <c r="Y143" i="1"/>
  <c r="BP136" i="1"/>
  <c r="BN136" i="1"/>
  <c r="Z136" i="1"/>
  <c r="BP137" i="1"/>
  <c r="BN137" i="1"/>
  <c r="Z137" i="1"/>
  <c r="BP138" i="1"/>
  <c r="BN138" i="1"/>
  <c r="Z138" i="1"/>
  <c r="BP139" i="1"/>
  <c r="BN139" i="1"/>
  <c r="Z139" i="1"/>
  <c r="BP140" i="1"/>
  <c r="BN140" i="1"/>
  <c r="Z140" i="1"/>
  <c r="BP141" i="1"/>
  <c r="BN141" i="1"/>
  <c r="Z141" i="1"/>
  <c r="BP142" i="1"/>
  <c r="BN142" i="1"/>
  <c r="Z142" i="1"/>
  <c r="Y149" i="1"/>
  <c r="Y148" i="1"/>
  <c r="BP146" i="1"/>
  <c r="BN146" i="1"/>
  <c r="Z146" i="1"/>
  <c r="BP147" i="1"/>
  <c r="BN147" i="1"/>
  <c r="Z147" i="1"/>
  <c r="G694" i="1"/>
  <c r="Y156" i="1"/>
  <c r="Y155" i="1"/>
  <c r="BP152" i="1"/>
  <c r="BN152" i="1"/>
  <c r="Z152" i="1"/>
  <c r="BP153" i="1"/>
  <c r="BN153" i="1"/>
  <c r="Z153" i="1"/>
  <c r="BP154" i="1"/>
  <c r="BN154" i="1"/>
  <c r="Z154" i="1"/>
  <c r="Y161" i="1"/>
  <c r="Y160" i="1"/>
  <c r="BP158" i="1"/>
  <c r="BN158" i="1"/>
  <c r="Z158" i="1"/>
  <c r="BP159" i="1"/>
  <c r="BN159" i="1"/>
  <c r="Z159" i="1"/>
  <c r="Y167" i="1"/>
  <c r="Y166" i="1"/>
  <c r="BP163" i="1"/>
  <c r="BN163" i="1"/>
  <c r="Z163" i="1"/>
  <c r="BP164" i="1"/>
  <c r="BN164" i="1"/>
  <c r="Z164" i="1"/>
  <c r="BP165" i="1"/>
  <c r="BN165" i="1"/>
  <c r="Z165" i="1"/>
  <c r="H694" i="1"/>
  <c r="Y172" i="1"/>
  <c r="Y171" i="1"/>
  <c r="BP170" i="1"/>
  <c r="BN170" i="1"/>
  <c r="Z170" i="1"/>
  <c r="Z171" i="1" s="1"/>
  <c r="Y180" i="1"/>
  <c r="Y179" i="1"/>
  <c r="BP174" i="1"/>
  <c r="BN174" i="1"/>
  <c r="Z174" i="1"/>
  <c r="BP175" i="1"/>
  <c r="BN175" i="1"/>
  <c r="Z175" i="1"/>
  <c r="BP176" i="1"/>
  <c r="BN176" i="1"/>
  <c r="Z176" i="1"/>
  <c r="BP177" i="1"/>
  <c r="BN177" i="1"/>
  <c r="Z177" i="1"/>
  <c r="BP178" i="1"/>
  <c r="BN178" i="1"/>
  <c r="Z178" i="1"/>
  <c r="Y185" i="1"/>
  <c r="Y184" i="1"/>
  <c r="BP182" i="1"/>
  <c r="BN182" i="1"/>
  <c r="Z182" i="1"/>
  <c r="BP183" i="1"/>
  <c r="BN183" i="1"/>
  <c r="Z183" i="1"/>
  <c r="I694" i="1"/>
  <c r="Y191" i="1"/>
  <c r="Y190" i="1"/>
  <c r="BP189" i="1"/>
  <c r="BN189" i="1"/>
  <c r="Z189" i="1"/>
  <c r="Z190" i="1" s="1"/>
  <c r="Y202" i="1"/>
  <c r="Y201" i="1"/>
  <c r="BP193" i="1"/>
  <c r="BN193" i="1"/>
  <c r="Z193" i="1"/>
  <c r="BP194" i="1"/>
  <c r="BN194" i="1"/>
  <c r="Z194" i="1"/>
  <c r="BP195" i="1"/>
  <c r="BN195" i="1"/>
  <c r="Z195" i="1"/>
  <c r="BP196" i="1"/>
  <c r="BN196" i="1"/>
  <c r="Z196" i="1"/>
  <c r="BP197" i="1"/>
  <c r="BN197" i="1"/>
  <c r="Z197" i="1"/>
  <c r="BP198" i="1"/>
  <c r="BN198" i="1"/>
  <c r="Z198" i="1"/>
  <c r="BP199" i="1"/>
  <c r="BN199" i="1"/>
  <c r="Z199" i="1"/>
  <c r="BP200" i="1"/>
  <c r="BN200" i="1"/>
  <c r="Z200" i="1"/>
  <c r="J694" i="1"/>
  <c r="Y208" i="1"/>
  <c r="Y207" i="1"/>
  <c r="BP205" i="1"/>
  <c r="BN205" i="1"/>
  <c r="Z205" i="1"/>
  <c r="BP206" i="1"/>
  <c r="BN206" i="1"/>
  <c r="Z206" i="1"/>
  <c r="Y213" i="1"/>
  <c r="Y212" i="1"/>
  <c r="BP210" i="1"/>
  <c r="BN210" i="1"/>
  <c r="Z210" i="1"/>
  <c r="BP211" i="1"/>
  <c r="BN211" i="1"/>
  <c r="Z211" i="1"/>
  <c r="Y224" i="1"/>
  <c r="Y223" i="1"/>
  <c r="BP215" i="1"/>
  <c r="BN215" i="1"/>
  <c r="Z215" i="1"/>
  <c r="BP216" i="1"/>
  <c r="BN216" i="1"/>
  <c r="Z216" i="1"/>
  <c r="BP217" i="1"/>
  <c r="BN217" i="1"/>
  <c r="Z217" i="1"/>
  <c r="BP218" i="1"/>
  <c r="BN218" i="1"/>
  <c r="Z218" i="1"/>
  <c r="BP219" i="1"/>
  <c r="BN219" i="1"/>
  <c r="Z219" i="1"/>
  <c r="BP220" i="1"/>
  <c r="BN220" i="1"/>
  <c r="Z220" i="1"/>
  <c r="BP221" i="1"/>
  <c r="BN221" i="1"/>
  <c r="Z221" i="1"/>
  <c r="BP222" i="1"/>
  <c r="BN222" i="1"/>
  <c r="Z222" i="1"/>
  <c r="Y238" i="1"/>
  <c r="Y237" i="1"/>
  <c r="BP226" i="1"/>
  <c r="BN226" i="1"/>
  <c r="Z226" i="1"/>
  <c r="BP227" i="1"/>
  <c r="BN227" i="1"/>
  <c r="Z227" i="1"/>
  <c r="BP228" i="1"/>
  <c r="BN228" i="1"/>
  <c r="Z228" i="1"/>
  <c r="BP229" i="1"/>
  <c r="BN229" i="1"/>
  <c r="Z229" i="1"/>
  <c r="BP230" i="1"/>
  <c r="BN230" i="1"/>
  <c r="Z230" i="1"/>
  <c r="BP231" i="1"/>
  <c r="BN231" i="1"/>
  <c r="Z231" i="1"/>
  <c r="BP232" i="1"/>
  <c r="BN232" i="1"/>
  <c r="Z232" i="1"/>
  <c r="BP233" i="1"/>
  <c r="BN233" i="1"/>
  <c r="Z233" i="1"/>
  <c r="BP234" i="1"/>
  <c r="BN234" i="1"/>
  <c r="Z234" i="1"/>
  <c r="BP235" i="1"/>
  <c r="BN235" i="1"/>
  <c r="Z235" i="1"/>
  <c r="BP236" i="1"/>
  <c r="BN236" i="1"/>
  <c r="Z236" i="1"/>
  <c r="Y247" i="1"/>
  <c r="Y246" i="1"/>
  <c r="BP240" i="1"/>
  <c r="BN240" i="1"/>
  <c r="Z240" i="1"/>
  <c r="BP241" i="1"/>
  <c r="BN241" i="1"/>
  <c r="Z241" i="1"/>
  <c r="BP242" i="1"/>
  <c r="BN242" i="1"/>
  <c r="Z242" i="1"/>
  <c r="BP243" i="1"/>
  <c r="BN243" i="1"/>
  <c r="Z243" i="1"/>
  <c r="BP244" i="1"/>
  <c r="BN244" i="1"/>
  <c r="Z244" i="1"/>
  <c r="BP245" i="1"/>
  <c r="BN245" i="1"/>
  <c r="Z245" i="1"/>
  <c r="K694" i="1"/>
  <c r="Y259" i="1"/>
  <c r="Y258" i="1"/>
  <c r="BP250" i="1"/>
  <c r="BN250" i="1"/>
  <c r="Z250" i="1"/>
  <c r="BP251" i="1"/>
  <c r="BN251" i="1"/>
  <c r="Z251" i="1"/>
  <c r="BP252" i="1"/>
  <c r="BN252" i="1"/>
  <c r="Z252" i="1"/>
  <c r="BP253" i="1"/>
  <c r="BN253" i="1"/>
  <c r="Z253" i="1"/>
  <c r="BP254" i="1"/>
  <c r="BN254" i="1"/>
  <c r="Z254" i="1"/>
  <c r="BP255" i="1"/>
  <c r="BN255" i="1"/>
  <c r="Z255" i="1"/>
  <c r="BP256" i="1"/>
  <c r="BN256" i="1"/>
  <c r="Z256" i="1"/>
  <c r="BP257" i="1"/>
  <c r="BN257" i="1"/>
  <c r="Z257" i="1"/>
  <c r="L694" i="1"/>
  <c r="Y272" i="1"/>
  <c r="Y271" i="1"/>
  <c r="BP262" i="1"/>
  <c r="BN262" i="1"/>
  <c r="Z262" i="1"/>
  <c r="BP263" i="1"/>
  <c r="BN263" i="1"/>
  <c r="Z263" i="1"/>
  <c r="BP264" i="1"/>
  <c r="BN264" i="1"/>
  <c r="Z264" i="1"/>
  <c r="BP265" i="1"/>
  <c r="BN265" i="1"/>
  <c r="Z265" i="1"/>
  <c r="BP266" i="1"/>
  <c r="BN266" i="1"/>
  <c r="Z266" i="1"/>
  <c r="BP267" i="1"/>
  <c r="BN267" i="1"/>
  <c r="Z267" i="1"/>
  <c r="BP268" i="1"/>
  <c r="BN268" i="1"/>
  <c r="Z268" i="1"/>
  <c r="BP269" i="1"/>
  <c r="BN269" i="1"/>
  <c r="Z269" i="1"/>
  <c r="BP270" i="1"/>
  <c r="BN270" i="1"/>
  <c r="Z270" i="1"/>
  <c r="Y276" i="1"/>
  <c r="Y275" i="1"/>
  <c r="BP274" i="1"/>
  <c r="BN274" i="1"/>
  <c r="Z274" i="1"/>
  <c r="Z275" i="1" s="1"/>
  <c r="M694" i="1"/>
  <c r="Y290" i="1"/>
  <c r="Y289" i="1"/>
  <c r="BP279" i="1"/>
  <c r="BN279" i="1"/>
  <c r="Z279" i="1"/>
  <c r="BP280" i="1"/>
  <c r="BN280" i="1"/>
  <c r="Z280" i="1"/>
  <c r="BP281" i="1"/>
  <c r="BN281" i="1"/>
  <c r="Z281" i="1"/>
  <c r="BP282" i="1"/>
  <c r="BN282" i="1"/>
  <c r="Z282" i="1"/>
  <c r="BP283" i="1"/>
  <c r="BN283" i="1"/>
  <c r="Z283" i="1"/>
  <c r="BP284" i="1"/>
  <c r="BN284" i="1"/>
  <c r="Z284" i="1"/>
  <c r="BP285" i="1"/>
  <c r="BN285" i="1"/>
  <c r="Z285" i="1"/>
  <c r="BP286" i="1"/>
  <c r="BN286" i="1"/>
  <c r="Z286" i="1"/>
  <c r="BP287" i="1"/>
  <c r="BN287" i="1"/>
  <c r="Z287" i="1"/>
  <c r="BP288" i="1"/>
  <c r="BN288" i="1"/>
  <c r="Z288" i="1"/>
  <c r="O694" i="1"/>
  <c r="Y295" i="1"/>
  <c r="Y294" i="1"/>
  <c r="BP293" i="1"/>
  <c r="BN293" i="1"/>
  <c r="Z293" i="1"/>
  <c r="Z294" i="1" s="1"/>
  <c r="P694" i="1"/>
  <c r="Y302" i="1"/>
  <c r="Y301" i="1"/>
  <c r="BP298" i="1"/>
  <c r="BN298" i="1"/>
  <c r="Z298" i="1"/>
  <c r="BP299" i="1"/>
  <c r="BN299" i="1"/>
  <c r="Z299" i="1"/>
  <c r="BP300" i="1"/>
  <c r="BN300" i="1"/>
  <c r="Z300" i="1"/>
  <c r="Q694" i="1"/>
  <c r="Y312" i="1"/>
  <c r="Y311" i="1"/>
  <c r="BP305" i="1"/>
  <c r="BN305" i="1"/>
  <c r="Z305" i="1"/>
  <c r="BP306" i="1"/>
  <c r="BN306" i="1"/>
  <c r="Z306" i="1"/>
  <c r="BP307" i="1"/>
  <c r="BN307" i="1"/>
  <c r="Z307" i="1"/>
  <c r="BP308" i="1"/>
  <c r="BN308" i="1"/>
  <c r="Z308" i="1"/>
  <c r="BP309" i="1"/>
  <c r="BN309" i="1"/>
  <c r="Z309" i="1"/>
  <c r="BP310" i="1"/>
  <c r="BN310" i="1"/>
  <c r="Z310" i="1"/>
  <c r="R694" i="1"/>
  <c r="Y317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S694" i="1"/>
  <c r="Y330" i="1"/>
  <c r="Y329" i="1"/>
  <c r="BP328" i="1"/>
  <c r="BN328" i="1"/>
  <c r="Z328" i="1"/>
  <c r="Z329" i="1" s="1"/>
  <c r="Y334" i="1"/>
  <c r="Y333" i="1"/>
  <c r="BP332" i="1"/>
  <c r="BN332" i="1"/>
  <c r="Z332" i="1"/>
  <c r="Z333" i="1" s="1"/>
  <c r="Y339" i="1"/>
  <c r="Y338" i="1"/>
  <c r="BP336" i="1"/>
  <c r="BN336" i="1"/>
  <c r="Z336" i="1"/>
  <c r="BP337" i="1"/>
  <c r="BN337" i="1"/>
  <c r="Z337" i="1"/>
  <c r="T694" i="1"/>
  <c r="Y344" i="1"/>
  <c r="Y343" i="1"/>
  <c r="BP342" i="1"/>
  <c r="BN342" i="1"/>
  <c r="Z342" i="1"/>
  <c r="Z343" i="1" s="1"/>
  <c r="Y349" i="1"/>
  <c r="Y348" i="1"/>
  <c r="BP346" i="1"/>
  <c r="BN346" i="1"/>
  <c r="Z346" i="1"/>
  <c r="BP347" i="1"/>
  <c r="BN347" i="1"/>
  <c r="Z347" i="1"/>
  <c r="Y353" i="1"/>
  <c r="Y352" i="1"/>
  <c r="BP351" i="1"/>
  <c r="BN351" i="1"/>
  <c r="Z351" i="1"/>
  <c r="Z352" i="1" s="1"/>
  <c r="U694" i="1"/>
  <c r="Y365" i="1"/>
  <c r="Y364" i="1"/>
  <c r="BP356" i="1"/>
  <c r="BN356" i="1"/>
  <c r="Z356" i="1"/>
  <c r="BP357" i="1"/>
  <c r="BN357" i="1"/>
  <c r="Z357" i="1"/>
  <c r="BP358" i="1"/>
  <c r="BN358" i="1"/>
  <c r="Z358" i="1"/>
  <c r="BP359" i="1"/>
  <c r="BN359" i="1"/>
  <c r="Z359" i="1"/>
  <c r="BP360" i="1"/>
  <c r="BN360" i="1"/>
  <c r="Z360" i="1"/>
  <c r="BP361" i="1"/>
  <c r="BN361" i="1"/>
  <c r="Z361" i="1"/>
  <c r="BP362" i="1"/>
  <c r="BN362" i="1"/>
  <c r="Z362" i="1"/>
  <c r="BP363" i="1"/>
  <c r="BN363" i="1"/>
  <c r="Z363" i="1"/>
  <c r="Y372" i="1"/>
  <c r="Y371" i="1"/>
  <c r="BP367" i="1"/>
  <c r="BN367" i="1"/>
  <c r="Z367" i="1"/>
  <c r="BP368" i="1"/>
  <c r="BN368" i="1"/>
  <c r="Z368" i="1"/>
  <c r="BP369" i="1"/>
  <c r="BN369" i="1"/>
  <c r="Z369" i="1"/>
  <c r="BP370" i="1"/>
  <c r="BN370" i="1"/>
  <c r="Z370" i="1"/>
  <c r="Y381" i="1"/>
  <c r="Y380" i="1"/>
  <c r="BP374" i="1"/>
  <c r="BN374" i="1"/>
  <c r="Z374" i="1"/>
  <c r="BP375" i="1"/>
  <c r="BN375" i="1"/>
  <c r="Z375" i="1"/>
  <c r="BP376" i="1"/>
  <c r="BN376" i="1"/>
  <c r="Z376" i="1"/>
  <c r="BP377" i="1"/>
  <c r="BN377" i="1"/>
  <c r="Z377" i="1"/>
  <c r="BP378" i="1"/>
  <c r="BN378" i="1"/>
  <c r="Z378" i="1"/>
  <c r="BP379" i="1"/>
  <c r="BN379" i="1"/>
  <c r="Z379" i="1"/>
  <c r="Y388" i="1"/>
  <c r="Y387" i="1"/>
  <c r="BP383" i="1"/>
  <c r="BN383" i="1"/>
  <c r="Z383" i="1"/>
  <c r="BP384" i="1"/>
  <c r="BN384" i="1"/>
  <c r="Z384" i="1"/>
  <c r="BP385" i="1"/>
  <c r="BN385" i="1"/>
  <c r="Z385" i="1"/>
  <c r="BP386" i="1"/>
  <c r="BN386" i="1"/>
  <c r="Z386" i="1"/>
  <c r="Y395" i="1"/>
  <c r="Y394" i="1"/>
  <c r="BP390" i="1"/>
  <c r="BN390" i="1"/>
  <c r="Z390" i="1"/>
  <c r="BP391" i="1"/>
  <c r="BN391" i="1"/>
  <c r="Z391" i="1"/>
  <c r="BP392" i="1"/>
  <c r="BN392" i="1"/>
  <c r="Z392" i="1"/>
  <c r="BP393" i="1"/>
  <c r="BN393" i="1"/>
  <c r="Z393" i="1"/>
  <c r="Y401" i="1"/>
  <c r="Y400" i="1"/>
  <c r="BP397" i="1"/>
  <c r="BN397" i="1"/>
  <c r="Z397" i="1"/>
  <c r="BP398" i="1"/>
  <c r="BN398" i="1"/>
  <c r="Z398" i="1"/>
  <c r="BP399" i="1"/>
  <c r="BN399" i="1"/>
  <c r="Z399" i="1"/>
  <c r="V694" i="1"/>
  <c r="Y406" i="1"/>
  <c r="Y405" i="1"/>
  <c r="BP404" i="1"/>
  <c r="BN404" i="1"/>
  <c r="Z404" i="1"/>
  <c r="Z405" i="1" s="1"/>
  <c r="Y412" i="1"/>
  <c r="Y411" i="1"/>
  <c r="BP408" i="1"/>
  <c r="BN408" i="1"/>
  <c r="Z408" i="1"/>
  <c r="BP409" i="1"/>
  <c r="BN409" i="1"/>
  <c r="Z409" i="1"/>
  <c r="BP410" i="1"/>
  <c r="BN410" i="1"/>
  <c r="Z410" i="1"/>
  <c r="W694" i="1"/>
  <c r="Y428" i="1"/>
  <c r="Y427" i="1"/>
  <c r="BP416" i="1"/>
  <c r="BN416" i="1"/>
  <c r="Z416" i="1"/>
  <c r="BP417" i="1"/>
  <c r="BN417" i="1"/>
  <c r="Z417" i="1"/>
  <c r="BP418" i="1"/>
  <c r="BN418" i="1"/>
  <c r="Z418" i="1"/>
  <c r="BP419" i="1"/>
  <c r="BN419" i="1"/>
  <c r="Z419" i="1"/>
  <c r="BP420" i="1"/>
  <c r="BN420" i="1"/>
  <c r="Z420" i="1"/>
  <c r="BP421" i="1"/>
  <c r="BN421" i="1"/>
  <c r="Z421" i="1"/>
  <c r="BP422" i="1"/>
  <c r="BN422" i="1"/>
  <c r="Z422" i="1"/>
  <c r="BP423" i="1"/>
  <c r="BN423" i="1"/>
  <c r="Z423" i="1"/>
  <c r="BP424" i="1"/>
  <c r="BN424" i="1"/>
  <c r="Z424" i="1"/>
  <c r="BP425" i="1"/>
  <c r="BN425" i="1"/>
  <c r="Z425" i="1"/>
  <c r="BP426" i="1"/>
  <c r="BN426" i="1"/>
  <c r="Z426" i="1"/>
  <c r="Y433" i="1"/>
  <c r="Y432" i="1"/>
  <c r="BP430" i="1"/>
  <c r="BN430" i="1"/>
  <c r="Z430" i="1"/>
  <c r="BP431" i="1"/>
  <c r="BN431" i="1"/>
  <c r="Z431" i="1"/>
  <c r="Y438" i="1"/>
  <c r="Y437" i="1"/>
  <c r="BP435" i="1"/>
  <c r="BN435" i="1"/>
  <c r="Z435" i="1"/>
  <c r="BP436" i="1"/>
  <c r="BN436" i="1"/>
  <c r="Z436" i="1"/>
  <c r="Y442" i="1"/>
  <c r="Y441" i="1"/>
  <c r="BP440" i="1"/>
  <c r="BN440" i="1"/>
  <c r="Z440" i="1"/>
  <c r="Z441" i="1" s="1"/>
  <c r="X694" i="1"/>
  <c r="Y454" i="1"/>
  <c r="Y453" i="1"/>
  <c r="BP445" i="1"/>
  <c r="BN445" i="1"/>
  <c r="Z445" i="1"/>
  <c r="BP446" i="1"/>
  <c r="BN446" i="1"/>
  <c r="Z446" i="1"/>
  <c r="BP447" i="1"/>
  <c r="BN447" i="1"/>
  <c r="Z447" i="1"/>
  <c r="BP448" i="1"/>
  <c r="BN448" i="1"/>
  <c r="Z448" i="1"/>
  <c r="BP449" i="1"/>
  <c r="BN449" i="1"/>
  <c r="Z449" i="1"/>
  <c r="BP450" i="1"/>
  <c r="BN450" i="1"/>
  <c r="Z450" i="1"/>
  <c r="BP451" i="1"/>
  <c r="BN451" i="1"/>
  <c r="Z451" i="1"/>
  <c r="BP452" i="1"/>
  <c r="BN452" i="1"/>
  <c r="Z452" i="1"/>
  <c r="Y459" i="1"/>
  <c r="Y458" i="1"/>
  <c r="BP456" i="1"/>
  <c r="BN456" i="1"/>
  <c r="Z456" i="1"/>
  <c r="BP457" i="1"/>
  <c r="BN457" i="1"/>
  <c r="Z457" i="1"/>
  <c r="Y467" i="1"/>
  <c r="Y466" i="1"/>
  <c r="BP461" i="1"/>
  <c r="BN461" i="1"/>
  <c r="Z461" i="1"/>
  <c r="BP462" i="1"/>
  <c r="BN462" i="1"/>
  <c r="Z462" i="1"/>
  <c r="BP463" i="1"/>
  <c r="BN463" i="1"/>
  <c r="Z463" i="1"/>
  <c r="BP464" i="1"/>
  <c r="BN464" i="1"/>
  <c r="Z464" i="1"/>
  <c r="BP465" i="1"/>
  <c r="BN465" i="1"/>
  <c r="Z465" i="1"/>
  <c r="Y471" i="1"/>
  <c r="Y470" i="1"/>
  <c r="BP469" i="1"/>
  <c r="BN469" i="1"/>
  <c r="Z469" i="1"/>
  <c r="Z470" i="1" s="1"/>
  <c r="Y694" i="1"/>
  <c r="Y477" i="1"/>
  <c r="Y476" i="1"/>
  <c r="BP475" i="1"/>
  <c r="BN475" i="1"/>
  <c r="Z475" i="1"/>
  <c r="Z476" i="1" s="1"/>
  <c r="Y501" i="1"/>
  <c r="Y500" i="1"/>
  <c r="BP479" i="1"/>
  <c r="BN479" i="1"/>
  <c r="Z479" i="1"/>
  <c r="BP480" i="1"/>
  <c r="BN480" i="1"/>
  <c r="Z480" i="1"/>
  <c r="BP481" i="1"/>
  <c r="BN481" i="1"/>
  <c r="Z481" i="1"/>
  <c r="BP482" i="1"/>
  <c r="BN482" i="1"/>
  <c r="Z482" i="1"/>
  <c r="BP483" i="1"/>
  <c r="BN483" i="1"/>
  <c r="Z483" i="1"/>
  <c r="BP484" i="1"/>
  <c r="BN484" i="1"/>
  <c r="Z484" i="1"/>
  <c r="BP485" i="1"/>
  <c r="BN485" i="1"/>
  <c r="Z485" i="1"/>
  <c r="BP486" i="1"/>
  <c r="BN486" i="1"/>
  <c r="Z486" i="1"/>
  <c r="BP487" i="1"/>
  <c r="BN487" i="1"/>
  <c r="Z487" i="1"/>
  <c r="BP488" i="1"/>
  <c r="BN488" i="1"/>
  <c r="Z488" i="1"/>
  <c r="BP489" i="1"/>
  <c r="BN489" i="1"/>
  <c r="Z489" i="1"/>
  <c r="BP490" i="1"/>
  <c r="BN490" i="1"/>
  <c r="Z490" i="1"/>
  <c r="BP491" i="1"/>
  <c r="BN491" i="1"/>
  <c r="Z491" i="1"/>
  <c r="BP492" i="1"/>
  <c r="BN492" i="1"/>
  <c r="Z492" i="1"/>
  <c r="BP493" i="1"/>
  <c r="BN493" i="1"/>
  <c r="Z493" i="1"/>
  <c r="BP494" i="1"/>
  <c r="BN494" i="1"/>
  <c r="Z494" i="1"/>
  <c r="BP495" i="1"/>
  <c r="BN495" i="1"/>
  <c r="Z495" i="1"/>
  <c r="BP496" i="1"/>
  <c r="BN496" i="1"/>
  <c r="Z496" i="1"/>
  <c r="BP497" i="1"/>
  <c r="BN497" i="1"/>
  <c r="Z497" i="1"/>
  <c r="BP498" i="1"/>
  <c r="BN498" i="1"/>
  <c r="Z498" i="1"/>
  <c r="BP499" i="1"/>
  <c r="BN499" i="1"/>
  <c r="Z499" i="1"/>
  <c r="Y506" i="1"/>
  <c r="Y505" i="1"/>
  <c r="BP503" i="1"/>
  <c r="BN503" i="1"/>
  <c r="Z503" i="1"/>
  <c r="BP504" i="1"/>
  <c r="BN504" i="1"/>
  <c r="Z504" i="1"/>
  <c r="Y511" i="1"/>
  <c r="Y510" i="1"/>
  <c r="BP508" i="1"/>
  <c r="BN508" i="1"/>
  <c r="Z508" i="1"/>
  <c r="BP509" i="1"/>
  <c r="BN509" i="1"/>
  <c r="Z509" i="1"/>
  <c r="Z694" i="1"/>
  <c r="Y516" i="1"/>
  <c r="Y515" i="1"/>
  <c r="BP514" i="1"/>
  <c r="BN514" i="1"/>
  <c r="Z514" i="1"/>
  <c r="Z515" i="1" s="1"/>
  <c r="Y524" i="1"/>
  <c r="Y523" i="1"/>
  <c r="BP518" i="1"/>
  <c r="BN518" i="1"/>
  <c r="Z518" i="1"/>
  <c r="BP519" i="1"/>
  <c r="BN519" i="1"/>
  <c r="Z519" i="1"/>
  <c r="BP520" i="1"/>
  <c r="BN520" i="1"/>
  <c r="Z520" i="1"/>
  <c r="BP521" i="1"/>
  <c r="BN521" i="1"/>
  <c r="Z521" i="1"/>
  <c r="BP522" i="1"/>
  <c r="BN522" i="1"/>
  <c r="Z522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AA694" i="1"/>
  <c r="Y542" i="1"/>
  <c r="Y541" i="1"/>
  <c r="BP535" i="1"/>
  <c r="BN535" i="1"/>
  <c r="Z535" i="1"/>
  <c r="BP536" i="1"/>
  <c r="BN536" i="1"/>
  <c r="Z536" i="1"/>
  <c r="BP537" i="1"/>
  <c r="BN537" i="1"/>
  <c r="Z537" i="1"/>
  <c r="BP538" i="1"/>
  <c r="BN538" i="1"/>
  <c r="Z538" i="1"/>
  <c r="BP539" i="1"/>
  <c r="BN539" i="1"/>
  <c r="Z539" i="1"/>
  <c r="BP540" i="1"/>
  <c r="BN540" i="1"/>
  <c r="Z540" i="1"/>
  <c r="AB694" i="1"/>
  <c r="Y547" i="1"/>
  <c r="Y546" i="1"/>
  <c r="BP545" i="1"/>
  <c r="BN545" i="1"/>
  <c r="Z545" i="1"/>
  <c r="Z546" i="1" s="1"/>
  <c r="AC694" i="1"/>
  <c r="Y567" i="1"/>
  <c r="Y566" i="1"/>
  <c r="BP551" i="1"/>
  <c r="BN551" i="1"/>
  <c r="Z551" i="1"/>
  <c r="BP552" i="1"/>
  <c r="BN552" i="1"/>
  <c r="Z552" i="1"/>
  <c r="BP553" i="1"/>
  <c r="BN553" i="1"/>
  <c r="Z553" i="1"/>
  <c r="BP554" i="1"/>
  <c r="BN554" i="1"/>
  <c r="Z554" i="1"/>
  <c r="BP555" i="1"/>
  <c r="BN555" i="1"/>
  <c r="Z555" i="1"/>
  <c r="BP556" i="1"/>
  <c r="BN556" i="1"/>
  <c r="Z556" i="1"/>
  <c r="BP557" i="1"/>
  <c r="BN557" i="1"/>
  <c r="Z557" i="1"/>
  <c r="BP558" i="1"/>
  <c r="BN558" i="1"/>
  <c r="Z558" i="1"/>
  <c r="BP559" i="1"/>
  <c r="BN559" i="1"/>
  <c r="Z559" i="1"/>
  <c r="BP560" i="1"/>
  <c r="BN560" i="1"/>
  <c r="Z560" i="1"/>
  <c r="BP561" i="1"/>
  <c r="BN561" i="1"/>
  <c r="Z561" i="1"/>
  <c r="BP562" i="1"/>
  <c r="BN562" i="1"/>
  <c r="Z562" i="1"/>
  <c r="BP563" i="1"/>
  <c r="BN563" i="1"/>
  <c r="Z563" i="1"/>
  <c r="BP564" i="1"/>
  <c r="BN564" i="1"/>
  <c r="Z564" i="1"/>
  <c r="BP565" i="1"/>
  <c r="BN565" i="1"/>
  <c r="Z565" i="1"/>
  <c r="Y575" i="1"/>
  <c r="Y574" i="1"/>
  <c r="BP569" i="1"/>
  <c r="BN569" i="1"/>
  <c r="Z569" i="1"/>
  <c r="BP570" i="1"/>
  <c r="BN570" i="1"/>
  <c r="Z570" i="1"/>
  <c r="BP571" i="1"/>
  <c r="BN571" i="1"/>
  <c r="Z571" i="1"/>
  <c r="BP572" i="1"/>
  <c r="BN572" i="1"/>
  <c r="Z572" i="1"/>
  <c r="BP573" i="1"/>
  <c r="BN573" i="1"/>
  <c r="Z573" i="1"/>
  <c r="Y593" i="1"/>
  <c r="Y592" i="1"/>
  <c r="BP577" i="1"/>
  <c r="BN577" i="1"/>
  <c r="Z577" i="1"/>
  <c r="BP578" i="1"/>
  <c r="BN578" i="1"/>
  <c r="Z578" i="1"/>
  <c r="BP579" i="1"/>
  <c r="BN579" i="1"/>
  <c r="Z579" i="1"/>
  <c r="BP580" i="1"/>
  <c r="BN580" i="1"/>
  <c r="Z580" i="1"/>
  <c r="BP581" i="1"/>
  <c r="BN581" i="1"/>
  <c r="Z581" i="1"/>
  <c r="BP582" i="1"/>
  <c r="BN582" i="1"/>
  <c r="Z582" i="1"/>
  <c r="BP583" i="1"/>
  <c r="BN583" i="1"/>
  <c r="Z583" i="1"/>
  <c r="BP584" i="1"/>
  <c r="BN584" i="1"/>
  <c r="Z584" i="1"/>
  <c r="BP585" i="1"/>
  <c r="BN585" i="1"/>
  <c r="Z585" i="1"/>
  <c r="BP586" i="1"/>
  <c r="BN586" i="1"/>
  <c r="Z586" i="1"/>
  <c r="BP587" i="1"/>
  <c r="BN587" i="1"/>
  <c r="Z587" i="1"/>
  <c r="BP588" i="1"/>
  <c r="BN588" i="1"/>
  <c r="Z588" i="1"/>
  <c r="BP589" i="1"/>
  <c r="BN589" i="1"/>
  <c r="Z589" i="1"/>
  <c r="BP590" i="1"/>
  <c r="BN590" i="1"/>
  <c r="Z590" i="1"/>
  <c r="BP591" i="1"/>
  <c r="BN591" i="1"/>
  <c r="Z591" i="1"/>
  <c r="Y599" i="1"/>
  <c r="Y598" i="1"/>
  <c r="BP595" i="1"/>
  <c r="BN595" i="1"/>
  <c r="Z595" i="1"/>
  <c r="BP596" i="1"/>
  <c r="BN596" i="1"/>
  <c r="Z596" i="1"/>
  <c r="BP597" i="1"/>
  <c r="BN597" i="1"/>
  <c r="Z597" i="1"/>
  <c r="Y604" i="1"/>
  <c r="Y603" i="1"/>
  <c r="BP601" i="1"/>
  <c r="BN601" i="1"/>
  <c r="Z601" i="1"/>
  <c r="BP602" i="1"/>
  <c r="BN602" i="1"/>
  <c r="Z602" i="1"/>
  <c r="AD694" i="1"/>
  <c r="Y610" i="1"/>
  <c r="Y609" i="1"/>
  <c r="BP608" i="1"/>
  <c r="BN608" i="1"/>
  <c r="Z608" i="1"/>
  <c r="Z609" i="1" s="1"/>
  <c r="Y614" i="1"/>
  <c r="Y613" i="1"/>
  <c r="BP612" i="1"/>
  <c r="BN612" i="1"/>
  <c r="Z612" i="1"/>
  <c r="Z613" i="1" s="1"/>
  <c r="Y618" i="1"/>
  <c r="Y617" i="1"/>
  <c r="BP616" i="1"/>
  <c r="BN616" i="1"/>
  <c r="Z616" i="1"/>
  <c r="Z617" i="1" s="1"/>
  <c r="AE694" i="1"/>
  <c r="Y630" i="1"/>
  <c r="Y629" i="1"/>
  <c r="BP622" i="1"/>
  <c r="BN622" i="1"/>
  <c r="Z622" i="1"/>
  <c r="BP623" i="1"/>
  <c r="BN623" i="1"/>
  <c r="Z623" i="1"/>
  <c r="BP624" i="1"/>
  <c r="BN624" i="1"/>
  <c r="Z624" i="1"/>
  <c r="BP625" i="1"/>
  <c r="BN625" i="1"/>
  <c r="Z625" i="1"/>
  <c r="BP626" i="1"/>
  <c r="BN626" i="1"/>
  <c r="Z626" i="1"/>
  <c r="BP627" i="1"/>
  <c r="BN627" i="1"/>
  <c r="Z627" i="1"/>
  <c r="BP628" i="1"/>
  <c r="BN628" i="1"/>
  <c r="Z628" i="1"/>
  <c r="Y637" i="1"/>
  <c r="Y636" i="1"/>
  <c r="BP632" i="1"/>
  <c r="BN632" i="1"/>
  <c r="Z632" i="1"/>
  <c r="BP633" i="1"/>
  <c r="BN633" i="1"/>
  <c r="Z633" i="1"/>
  <c r="BP634" i="1"/>
  <c r="BN634" i="1"/>
  <c r="Z634" i="1"/>
  <c r="BP635" i="1"/>
  <c r="BN635" i="1"/>
  <c r="Z635" i="1"/>
  <c r="Y647" i="1"/>
  <c r="Y646" i="1"/>
  <c r="BP639" i="1"/>
  <c r="BN639" i="1"/>
  <c r="Z639" i="1"/>
  <c r="BP640" i="1"/>
  <c r="BN640" i="1"/>
  <c r="Z640" i="1"/>
  <c r="BP641" i="1"/>
  <c r="BN641" i="1"/>
  <c r="Z641" i="1"/>
  <c r="BP642" i="1"/>
  <c r="BN642" i="1"/>
  <c r="Z642" i="1"/>
  <c r="BP643" i="1"/>
  <c r="BN643" i="1"/>
  <c r="Z643" i="1"/>
  <c r="BP644" i="1"/>
  <c r="BN644" i="1"/>
  <c r="Z644" i="1"/>
  <c r="BP645" i="1"/>
  <c r="BN645" i="1"/>
  <c r="Z645" i="1"/>
  <c r="Y658" i="1"/>
  <c r="Y657" i="1"/>
  <c r="BP649" i="1"/>
  <c r="BN649" i="1"/>
  <c r="Z649" i="1"/>
  <c r="BP650" i="1"/>
  <c r="BN650" i="1"/>
  <c r="Z650" i="1"/>
  <c r="BP651" i="1"/>
  <c r="BN651" i="1"/>
  <c r="Z651" i="1"/>
  <c r="BP652" i="1"/>
  <c r="BN652" i="1"/>
  <c r="Z652" i="1"/>
  <c r="BP653" i="1"/>
  <c r="BN653" i="1"/>
  <c r="Z653" i="1"/>
  <c r="BP654" i="1"/>
  <c r="BN654" i="1"/>
  <c r="Z654" i="1"/>
  <c r="BP655" i="1"/>
  <c r="BN655" i="1"/>
  <c r="Z655" i="1"/>
  <c r="BP656" i="1"/>
  <c r="BN656" i="1"/>
  <c r="Z656" i="1"/>
  <c r="Y665" i="1"/>
  <c r="Y664" i="1"/>
  <c r="BP660" i="1"/>
  <c r="BN660" i="1"/>
  <c r="Z660" i="1"/>
  <c r="BP661" i="1"/>
  <c r="BN661" i="1"/>
  <c r="Z661" i="1"/>
  <c r="BP662" i="1"/>
  <c r="BN662" i="1"/>
  <c r="Z662" i="1"/>
  <c r="BP663" i="1"/>
  <c r="BN663" i="1"/>
  <c r="Z663" i="1"/>
  <c r="AF694" i="1"/>
  <c r="Y671" i="1"/>
  <c r="Y670" i="1"/>
  <c r="BP668" i="1"/>
  <c r="BN668" i="1"/>
  <c r="Z668" i="1"/>
  <c r="BP669" i="1"/>
  <c r="BN669" i="1"/>
  <c r="Z669" i="1"/>
  <c r="Y675" i="1"/>
  <c r="Y674" i="1"/>
  <c r="BP673" i="1"/>
  <c r="BN673" i="1"/>
  <c r="Z673" i="1"/>
  <c r="Z674" i="1" s="1"/>
  <c r="Y679" i="1"/>
  <c r="Y678" i="1"/>
  <c r="BP677" i="1"/>
  <c r="BN677" i="1"/>
  <c r="Z677" i="1"/>
  <c r="Z678" i="1" s="1"/>
  <c r="Y683" i="1"/>
  <c r="Y682" i="1"/>
  <c r="BP681" i="1"/>
  <c r="BN681" i="1"/>
  <c r="Z681" i="1"/>
  <c r="Z682" i="1" s="1"/>
  <c r="Z670" i="1" l="1"/>
  <c r="Z664" i="1"/>
  <c r="Z657" i="1"/>
  <c r="Z646" i="1"/>
  <c r="Z636" i="1"/>
  <c r="Z629" i="1"/>
  <c r="Z603" i="1"/>
  <c r="Z598" i="1"/>
  <c r="Z592" i="1"/>
  <c r="Z574" i="1"/>
  <c r="Z566" i="1"/>
  <c r="Z541" i="1"/>
  <c r="Z523" i="1"/>
  <c r="Z510" i="1"/>
  <c r="Z505" i="1"/>
  <c r="Z500" i="1"/>
  <c r="Z466" i="1"/>
  <c r="Z458" i="1"/>
  <c r="Z453" i="1"/>
  <c r="Z437" i="1"/>
  <c r="Z432" i="1"/>
  <c r="Z427" i="1"/>
  <c r="Z411" i="1"/>
  <c r="Z400" i="1"/>
  <c r="Z394" i="1"/>
  <c r="Z387" i="1"/>
  <c r="Z380" i="1"/>
  <c r="Z371" i="1"/>
  <c r="Z364" i="1"/>
  <c r="Z348" i="1"/>
  <c r="Z338" i="1"/>
  <c r="Z311" i="1"/>
  <c r="Z301" i="1"/>
  <c r="Z289" i="1"/>
  <c r="Z271" i="1"/>
  <c r="Z258" i="1"/>
  <c r="Z246" i="1"/>
  <c r="Z237" i="1"/>
  <c r="Z223" i="1"/>
  <c r="Z212" i="1"/>
  <c r="Z207" i="1"/>
  <c r="Z201" i="1"/>
  <c r="Z184" i="1"/>
  <c r="Z179" i="1"/>
  <c r="Z166" i="1"/>
  <c r="Z160" i="1"/>
  <c r="Z155" i="1"/>
  <c r="Z148" i="1"/>
  <c r="Z143" i="1"/>
  <c r="Z133" i="1"/>
  <c r="Z126" i="1"/>
  <c r="Z117" i="1"/>
  <c r="Z108" i="1"/>
  <c r="Z101" i="1"/>
  <c r="Z95" i="1"/>
  <c r="Z86" i="1"/>
  <c r="Z77" i="1"/>
  <c r="Z70" i="1"/>
  <c r="Z58" i="1"/>
  <c r="Z53" i="1"/>
  <c r="Z34" i="1"/>
  <c r="Y685" i="1"/>
  <c r="Y686" i="1"/>
  <c r="Y688" i="1"/>
  <c r="Y684" i="1"/>
  <c r="Z689" i="1" l="1"/>
  <c r="Y687" i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<sst xmlns="http://schemas.openxmlformats.org/spreadsheetml/2006/main" count="3252" uniqueCount="1115">
  <si>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</si>
  <si>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</si>
  <si>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</si>
  <si>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</si>
  <si>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</si>
  <si>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</si>
  <si>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</si>
  <si>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</si>
  <si>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</si>
  <si>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</si>
  <si>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</si>
  <si>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</si>
  <si>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</si>
  <si>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</si>
  <si>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</si>
  <si>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</si>
  <si>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</si>
  <si>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</si>
  <si>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</si>
  <si>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</si>
  <si>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</si>
  <si>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</si>
  <si>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</si>
  <si>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</si>
  <si>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</si>
  <si>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</si>
  <si>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</si>
  <si>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</si>
  <si>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</si>
  <si>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</si>
  <si>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</si>
  <si>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</si>
  <si>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</si>
  <si>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</si>
  <si>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</si>
  <si>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</si>
  <si>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</si>
  <si>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</si>
  <si>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</si>
  <si>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</si>
  <si>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</si>
  <si>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</si>
  <si>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</si>
  <si>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</si>
  <si>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</si>
  <si>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</si>
  <si>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</si>
  <si>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</si>
  <si>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</si>
  <si>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</si>
  <si>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</si>
  <si>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</si>
  <si>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</si>
  <si>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</si>
  <si>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</si>
  <si>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</si>
  <si>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</si>
  <si>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</si>
  <si>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</si>
  <si>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</si>
  <si>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</si>
  <si>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</si>
  <si>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</si>
  <si>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</si>
  <si>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</si>
  <si>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</si>
  <si>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</si>
  <si>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</si>
  <si>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</si>
  <si>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</si>
  <si>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</si>
  <si>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</si>
  <si>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</si>
  <si>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</si>
  <si>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</si>
  <si>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</si>
  <si>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</si>
  <si>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</si>
  <si>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</si>
  <si>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</si>
  <si>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</si>
  <si>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</si>
  <si>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</si>
  <si>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</si>
  <si>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</si>
  <si>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</si>
  <si>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</si>
  <si>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</si>
  <si>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</si>
  <si>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</si>
  <si>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</si>
  <si>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</si>
  <si>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</si>
  <si>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</si>
  <si>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</si>
  <si>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</si>
  <si>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</si>
  <si>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</si>
  <si>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</si>
  <si>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</si>
  <si>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</si>
  <si>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</si>
  <si>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</si>
  <si>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</si>
  <si>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</si>
  <si>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</si>
  <si>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</si>
  <si>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</si>
  <si>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</si>
  <si>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</si>
  <si>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</si>
  <si>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</si>
  <si>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</si>
  <si>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</si>
  <si>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</si>
  <si>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</si>
  <si>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</si>
  <si>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</si>
  <si>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</si>
  <si>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</si>
  <si>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</si>
  <si>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</si>
  <si>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</si>
  <si>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</si>
  <si>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</si>
  <si>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</si>
  <si>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</si>
  <si>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</si>
  <si>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</si>
  <si>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</si>
  <si>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</si>
  <si>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</si>
  <si>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</si>
  <si>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</si>
  <si>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</si>
  <si>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</si>
  <si>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</si>
  <si>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</si>
  <si>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</si>
  <si>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</si>
  <si>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</si>
  <si>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</si>
  <si>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</si>
  <si>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</si>
  <si>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</si>
  <si>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</si>
  <si>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</si>
  <si>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</si>
  <si>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</si>
  <si>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</si>
  <si>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</si>
  <si>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</si>
  <si>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</si>
  <si>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</si>
  <si>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</si>
  <si>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</si>
  <si>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</si>
  <si>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</si>
  <si>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</si>
  <si>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</si>
  <si>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</si>
  <si>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</si>
  <si>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</si>
  <si>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</si>
  <si>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</si>
  <si>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</si>
  <si>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</si>
  <si>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</si>
  <si>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</si>
  <si>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</si>
  <si>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</si>
  <si>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</si>
  <si>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</si>
  <si>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</si>
  <si>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</si>
  <si>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</si>
  <si>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</si>
  <si>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</si>
  <si>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</si>
  <si>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</si>
  <si>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</si>
  <si>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</si>
  <si>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</si>
  <si>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</si>
  <si>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</si>
  <si>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</si>
  <si>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</si>
  <si>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</si>
  <si>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</si>
  <si>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</si>
  <si>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</si>
  <si>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</si>
  <si>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</si>
  <si>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</si>
  <si>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</si>
  <si>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</si>
  <si>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</si>
  <si>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</si>
  <si>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</si>
  <si>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</si>
  <si>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</si>
  <si>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</si>
  <si>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</si>
  <si>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</si>
  <si>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</si>
  <si>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</si>
  <si>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</si>
  <si>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</si>
  <si>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</si>
  <si>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</si>
  <si>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</si>
  <si>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</si>
  <si>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</si>
  <si>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</si>
  <si>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</si>
  <si>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</si>
  <si>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</si>
  <si>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</si>
  <si>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</si>
  <si>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</si>
  <si>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</si>
  <si>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</si>
  <si>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</si>
  <si>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</si>
  <si>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</si>
  <si>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</si>
  <si>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</si>
  <si>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</si>
  <si>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</si>
  <si>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</si>
  <si>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</si>
  <si>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</si>
  <si>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</si>
  <si>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</si>
  <si>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</si>
  <si>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</si>
  <si>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</si>
  <si>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</si>
  <si>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</si>
  <si>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</si>
  <si>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</si>
  <si>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</si>
  <si>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</si>
  <si>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</si>
  <si>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</si>
  <si>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</si>
  <si>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</si>
  <si>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</si>
  <si>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</si>
  <si>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</si>
  <si>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</si>
  <si>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</si>
  <si>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</si>
  <si>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</si>
  <si>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</si>
  <si>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</si>
  <si>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</si>
  <si>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</si>
  <si>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</si>
  <si>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</si>
  <si>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</si>
  <si>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</si>
  <si>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</si>
  <si>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</si>
  <si>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</si>
  <si>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</si>
  <si>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</si>
  <si>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</si>
  <si>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</si>
  <si>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</si>
  <si>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</si>
  <si>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</si>
  <si>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</si>
  <si>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</si>
  <si>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</si>
  <si>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</si>
  <si>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</si>
  <si>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</si>
  <si>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</si>
  <si>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</si>
  <si>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</si>
  <si>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</si>
  <si>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</si>
  <si>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</si>
  <si>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</si>
  <si>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</si>
  <si>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</si>
  <si>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</si>
  <si>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</si>
  <si>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</si>
  <si>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</si>
  <si>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</si>
  <si>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</si>
  <si>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</si>
  <si>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</si>
  <si>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</si>
  <si>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</si>
  <si>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</si>
  <si>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</si>
  <si>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</si>
  <si>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</si>
  <si>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</si>
  <si>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</si>
  <si>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</si>
  <si>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</si>
  <si>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</si>
  <si>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</si>
  <si>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</si>
  <si>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</si>
  <si>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</si>
  <si>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</si>
  <si>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</si>
  <si>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</si>
  <si>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</si>
  <si>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</si>
  <si>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</si>
  <si>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</si>
  <si>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</si>
  <si>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</si>
  <si>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</si>
  <si>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</si>
  <si>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</si>
  <si>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</si>
  <si>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</si>
  <si>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</si>
  <si>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</si>
  <si>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</si>
  <si>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</si>
  <si>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</si>
  <si>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</si>
  <si>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</si>
  <si>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</si>
  <si>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</si>
  <si>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</si>
  <si>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</si>
  <si>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</si>
  <si>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</si>
  <si>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</si>
  <si>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</si>
  <si>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</si>
  <si>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</si>
  <si>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</si>
  <si>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</si>
  <si>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</si>
  <si>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</si>
  <si>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</si>
  <si>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</si>
  <si>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</si>
  <si>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</si>
  <si>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</si>
  <si>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</si>
  <si>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</si>
  <si>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</si>
  <si>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</si>
  <si>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</si>
  <si>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</si>
  <si>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</si>
  <si>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</si>
  <si>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</si>
  <si>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</si>
  <si>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</si>
  <si>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</si>
  <si>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</si>
  <si>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</si>
  <si>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</si>
  <si>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</si>
  <si>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</si>
  <si>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</si>
  <si>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</si>
  <si>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</si>
  <si>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</si>
  <si>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</si>
  <si>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</si>
  <si>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</si>
  <si>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</si>
  <si>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</si>
  <si>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</si>
  <si>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</si>
  <si>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</si>
  <si>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</si>
  <si>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</si>
  <si>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</si>
  <si>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</si>
  <si>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</si>
  <si>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</si>
  <si>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</si>
  <si>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</si>
  <si>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</si>
  <si>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</si>
  <si>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</si>
  <si>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</si>
  <si>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</si>
  <si>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</si>
  <si>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</si>
  <si>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</si>
  <si>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</si>
  <si>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</si>
  <si>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</si>
  <si>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</si>
  <si>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</si>
  <si>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</si>
  <si>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</si>
  <si>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</si>
  <si>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</si>
  <si>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</si>
  <si>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</si>
  <si>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</si>
  <si>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</si>
  <si>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</si>
  <si>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</si>
  <si>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</si>
  <si>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</si>
  <si>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</si>
  <si>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</si>
  <si>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</si>
  <si>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</si>
  <si>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</si>
  <si>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</si>
  <si>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</si>
  <si>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</si>
  <si>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</si>
  <si>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</si>
  <si>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</si>
  <si>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</si>
  <si>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</si>
  <si>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</si>
  <si>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</si>
  <si>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</si>
  <si>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</si>
  <si>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</si>
  <si>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</si>
  <si>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</si>
  <si>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</si>
  <si>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</si>
  <si>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</si>
  <si>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</si>
  <si>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</si>
  <si>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</si>
  <si>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</si>
  <si>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</si>
  <si>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</si>
  <si>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</si>
  <si>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</si>
  <si>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</si>
  <si>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</si>
  <si>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</si>
  <si>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</si>
  <si>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</si>
  <si>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</si>
  <si>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</si>
  <si>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</si>
  <si>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</si>
  <si>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</si>
  <si>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</si>
  <si>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</si>
  <si>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</si>
  <si>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</si>
  <si>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</si>
  <si>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</si>
  <si>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</si>
  <si>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</si>
  <si>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</si>
  <si>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</si>
  <si>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</si>
  <si>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</si>
  <si>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</si>
  <si>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</si>
  <si>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</si>
  <si>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</si>
  <si>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</si>
  <si>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</si>
  <si>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</si>
  <si>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</si>
  <si>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</si>
  <si>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</si>
  <si>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</si>
  <si>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</si>
  <si>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</si>
  <si>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</si>
  <si>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</si>
  <si>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</si>
  <si>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</si>
  <si>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</si>
  <si>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</si>
  <si>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</si>
  <si>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</si>
  <si>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</si>
  <si>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</si>
  <si>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</si>
  <si>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</si>
  <si>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</si>
  <si>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</si>
  <si>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</si>
  <si>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</si>
  <si>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</si>
  <si>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</si>
  <si>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</si>
  <si>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</si>
  <si>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</si>
  <si>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</si>
  <si>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</si>
  <si>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</si>
  <si>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</si>
  <si>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</si>
  <si>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</si>
  <si>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</si>
  <si>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</si>
  <si>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</si>
  <si>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</si>
  <si>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</si>
  <si>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</si>
  <si>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</si>
  <si>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</si>
  <si>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</si>
  <si>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</si>
  <si>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</si>
  <si>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</si>
  <si>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</si>
  <si>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</si>
  <si>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</si>
  <si>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</si>
  <si>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</si>
  <si>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</si>
  <si>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</si>
  <si>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</si>
  <si>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</si>
  <si>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</si>
  <si>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</si>
  <si>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</si>
  <si>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</si>
  <si>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</si>
  <si>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</si>
  <si>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</si>
  <si>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</si>
  <si>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</si>
  <si>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</si>
  <si>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</si>
  <si>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</si>
  <si>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</si>
  <si>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</si>
  <si>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</si>
  <si>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</si>
  <si>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</si>
  <si>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</si>
  <si>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</si>
  <si>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</si>
  <si>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</si>
  <si>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</si>
  <si>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</si>
  <si>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</si>
  <si>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</si>
  <si>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</si>
  <si>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</si>
  <si>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</si>
  <si>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</si>
  <si>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</si>
  <si>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</si>
  <si>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</si>
  <si>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</si>
  <si>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</si>
  <si>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</si>
  <si>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</si>
  <si>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</si>
  <si>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</si>
  <si>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</si>
  <si>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</si>
  <si>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</si>
  <si>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</si>
  <si>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</si>
  <si>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</si>
  <si>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</si>
  <si>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</si>
  <si>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</si>
  <si>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</si>
  <si>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</si>
  <si>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</si>
  <si>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</si>
  <si>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</si>
  <si>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</si>
  <si>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</si>
  <si>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</si>
  <si>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</si>
  <si>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</si>
  <si>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</si>
  <si>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</si>
  <si>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</si>
  <si>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</si>
  <si>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</si>
  <si>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</si>
  <si>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</si>
  <si>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</si>
  <si>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</si>
  <si>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</si>
  <si>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</si>
  <si>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</si>
  <si>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</si>
  <si>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</si>
  <si>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</si>
  <si>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</si>
  <si>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</si>
  <si>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</si>
  <si>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</si>
  <si>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</si>
  <si>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</si>
  <si>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</si>
  <si>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</si>
  <si>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</si>
  <si>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</si>
  <si>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</si>
  <si>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</si>
  <si>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</si>
  <si>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</si>
  <si>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</si>
  <si>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</si>
  <si>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</si>
  <si>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</si>
  <si>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</si>
  <si>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</si>
  <si>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</si>
  <si>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</si>
  <si>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</si>
  <si>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</si>
  <si>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</si>
  <si>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</si>
  <si>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</si>
  <si>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</si>
  <si>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</si>
  <si>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</si>
  <si>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</si>
  <si>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</si>
  <si>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</si>
  <si>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</si>
  <si>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</si>
  <si>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</si>
  <si>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</si>
  <si>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</si>
  <si>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</si>
  <si>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</si>
  <si>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</si>
  <si>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</si>
  <si>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</si>
  <si>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</si>
  <si>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</si>
  <si>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</si>
  <si>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</si>
  <si>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</si>
  <si>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</si>
  <si>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</si>
  <si>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</si>
  <si>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</si>
  <si>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</si>
  <si>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</si>
  <si>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</si>
  <si>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</si>
  <si>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</si>
  <si>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</si>
  <si>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</si>
  <si>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</si>
  <si>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</si>
  <si>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</si>
  <si>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</si>
  <si>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</si>
  <si>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</si>
  <si>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</si>
  <si>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</si>
  <si>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</si>
  <si>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</si>
  <si>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</si>
  <si>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</si>
  <si>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</si>
  <si>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</si>
  <si>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</si>
  <si>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</si>
  <si>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</si>
  <si>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</si>
  <si>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</si>
  <si>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</si>
  <si>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</si>
  <si>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</si>
  <si>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</si>
  <si>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</si>
  <si>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</si>
  <si>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</si>
  <si>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</si>
  <si>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</si>
  <si>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</si>
  <si>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</si>
  <si>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</si>
  <si>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</si>
  <si>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</si>
  <si>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</si>
  <si>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</si>
  <si>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</si>
  <si>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</si>
  <si>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</si>
  <si>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</si>
  <si>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</si>
  <si>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</si>
  <si>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</si>
  <si>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</si>
  <si>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</si>
  <si>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</si>
  <si>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</si>
  <si>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</si>
  <si>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</si>
  <si>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</si>
  <si>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</si>
  <si>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</si>
  <si>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</si>
  <si>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</si>
  <si>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</si>
  <si>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</si>
  <si>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</si>
  <si>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</si>
  <si>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</si>
  <si>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</si>
  <si>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</si>
  <si>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</si>
  <si>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</si>
  <si>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</si>
  <si>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</si>
  <si>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</si>
  <si>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</si>
  <si>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</si>
  <si>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</si>
  <si>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</si>
  <si>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</si>
  <si>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</si>
  <si>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</si>
  <si>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</si>
  <si>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</si>
  <si>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</si>
  <si>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</si>
  <si>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</si>
  <si>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</si>
  <si>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</si>
  <si>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</si>
  <si>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</si>
  <si>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</si>
  <si>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</si>
  <si>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</si>
  <si>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</si>
  <si>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</si>
  <si>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</si>
  <si>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</si>
  <si>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</si>
  <si>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</si>
  <si>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</si>
  <si>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</si>
  <si>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</si>
  <si>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</si>
  <si>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</si>
  <si>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</si>
  <si>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</si>
  <si>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</si>
  <si>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</si>
  <si>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</si>
  <si>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</si>
  <si>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</si>
  <si>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</si>
  <si>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</si>
  <si>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</si>
  <si>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</si>
  <si>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</si>
  <si>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</si>
  <si>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</si>
  <si>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</si>
  <si>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</si>
  <si>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</si>
  <si>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</si>
  <si>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</si>
  <si>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</si>
  <si>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</si>
  <si>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</si>
  <si>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</si>
  <si>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</si>
  <si>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</si>
  <si>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</si>
  <si>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</si>
  <si>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</si>
  <si>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</si>
  <si>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</si>
  <si>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</si>
  <si>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</si>
  <si>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</si>
  <si>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</si>
  <si>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</si>
  <si>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</si>
  <si>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</si>
  <si>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</si>
  <si>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</si>
  <si>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</si>
  <si>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</si>
  <si>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</si>
  <si>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</si>
  <si>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</si>
  <si>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</si>
  <si>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</si>
  <si>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</si>
  <si>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</si>
  <si>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</si>
  <si>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</si>
  <si>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</si>
  <si>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</si>
  <si>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</si>
  <si>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</si>
  <si>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</si>
  <si>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</si>
  <si>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</si>
  <si>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</si>
  <si>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</si>
  <si>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</si>
  <si>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</si>
  <si>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</si>
  <si>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</si>
  <si>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</si>
  <si>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</si>
  <si>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</si>
  <si>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</si>
  <si>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</si>
  <si>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</si>
  <si>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</si>
  <si>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</si>
  <si>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</si>
  <si>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</si>
  <si>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</si>
  <si>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</si>
  <si>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</si>
  <si>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</si>
  <si>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</si>
  <si>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</si>
  <si>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</si>
  <si>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</si>
  <si>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</si>
  <si>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</si>
  <si>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</si>
  <si>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</si>
  <si>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</si>
  <si>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</si>
  <si>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</si>
  <si>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</si>
  <si>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</si>
  <si>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</si>
  <si>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</si>
  <si>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</si>
  <si>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</si>
  <si>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</si>
  <si>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</si>
  <si>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</si>
  <si>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</si>
  <si>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</si>
  <si>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</si>
  <si>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</si>
  <si>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</si>
  <si>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</si>
  <si>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</si>
  <si>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</si>
  <si>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</si>
  <si>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</si>
  <si>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</si>
  <si>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</si>
  <si>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</si>
  <si>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</si>
  <si>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</si>
  <si>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</si>
  <si>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</si>
  <si>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</si>
  <si>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</si>
  <si>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</si>
  <si>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</si>
  <si>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</si>
  <si>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</si>
  <si>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</si>
  <si>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</si>
  <si>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</si>
  <si>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</si>
  <si>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</si>
  <si>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</si>
  <si>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</si>
  <si>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</si>
  <si>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</si>
  <si>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</si>
  <si>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</si>
  <si>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</si>
  <si>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</si>
  <si>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</si>
  <si>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</si>
  <si>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</si>
  <si>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</si>
  <si>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</si>
  <si>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</si>
  <si>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</si>
  <si>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</si>
  <si>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</si>
  <si>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</si>
  <si>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</si>
  <si>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</si>
  <si>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</si>
  <si>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</si>
  <si>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</si>
  <si>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</si>
  <si>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</si>
  <si>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</si>
  <si>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</si>
  <si>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</si>
  <si>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</si>
  <si>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</si>
  <si>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</si>
  <si>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</si>
  <si>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</si>
  <si>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</si>
  <si>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</si>
  <si>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</si>
  <si>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</si>
  <si>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</si>
  <si>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</si>
  <si>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</si>
  <si>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</si>
  <si>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</si>
  <si>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</si>
  <si>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</si>
  <si>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</si>
  <si>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</si>
  <si>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</si>
  <si>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</si>
  <si>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</si>
  <si>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</si>
  <si>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</si>
  <si>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</si>
  <si>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</si>
  <si>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</si>
  <si>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</si>
  <si>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</si>
  <si>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</si>
  <si>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</si>
  <si>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</si>
  <si>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</si>
  <si>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</si>
  <si>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</si>
  <si>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</si>
  <si>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</si>
  <si>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</si>
  <si>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</si>
  <si>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</si>
  <si>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</si>
  <si>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</si>
  <si>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</si>
  <si>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</si>
  <si>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</si>
  <si>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</si>
  <si>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</si>
  <si>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</si>
  <si>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</si>
  <si>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</si>
  <si>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</si>
  <si>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</si>
  <si>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</si>
  <si>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</si>
  <si>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</si>
  <si>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</si>
  <si>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</si>
  <si>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</si>
  <si>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</si>
  <si>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</si>
  <si>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</si>
  <si>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</si>
  <si>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</si>
  <si>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</si>
  <si>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</si>
  <si>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</si>
  <si>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</si>
  <si>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</si>
  <si>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</si>
  <si>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</si>
  <si>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</si>
  <si>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</si>
  <si>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</si>
  <si>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</si>
  <si>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</si>
  <si>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</si>
  <si>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</si>
  <si>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</si>
  <si>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</si>
  <si>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</si>
  <si>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</si>
  <si>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</si>
  <si>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</si>
  <si>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</si>
  <si>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</si>
  <si>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</si>
  <si>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</si>
  <si>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</si>
  <si>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</si>
  <si>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</si>
  <si>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</si>
  <si>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</si>
  <si>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</si>
  <si>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</si>
  <si>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</si>
  <si>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</si>
  <si>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</si>
  <si>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</si>
  <si>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</si>
  <si>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</si>
  <si>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</si>
  <si>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</si>
  <si>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</si>
  <si>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</si>
  <si>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</si>
  <si>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</si>
  <si>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</si>
  <si>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</si>
  <si>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</si>
  <si>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</si>
  <si>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</si>
  <si>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</si>
  <si>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</si>
  <si>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</si>
  <si>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</si>
  <si>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</si>
  <si>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</si>
  <si>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</si>
  <si>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</si>
  <si>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</si>
  <si>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</si>
  <si>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</si>
  <si>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</si>
  <si>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</si>
  <si>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</si>
  <si>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</si>
  <si>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</si>
  <si>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</si>
  <si>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</si>
  <si>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</si>
  <si>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</si>
  <si>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</si>
  <si>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</si>
  <si>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</si>
  <si>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</si>
  <si>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</si>
  <si>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</si>
  <si>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</si>
  <si>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</si>
  <si>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</si>
  <si>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</si>
  <si>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</si>
  <si>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</si>
  <si>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</si>
  <si>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</si>
  <si>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</si>
  <si>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</si>
  <si>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</si>
  <si>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</si>
  <si>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</si>
  <si>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</si>
  <si>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</si>
  <si>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</si>
  <si>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</si>
  <si>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</si>
  <si>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</si>
  <si>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</si>
  <si>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</si>
  <si>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</si>
  <si>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</si>
  <si>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</si>
  <si>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</si>
  <si>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</si>
  <si>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</si>
  <si>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</si>
  <si>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</si>
  <si>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</si>
  <si>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</si>
  <si>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</si>
  <si>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</si>
  <si>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</si>
  <si>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</si>
  <si>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</si>
  <si>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</si>
  <si>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</si>
  <si>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</si>
  <si>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</si>
  <si>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</si>
  <si>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</si>
  <si>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</si>
  <si>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</si>
  <si>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</si>
  <si>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</si>
  <si>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</si>
  <si>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</si>
  <si>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</si>
  <si>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</si>
  <si>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</si>
  <si>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</si>
  <si>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</si>
  <si>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</si>
  <si>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</si>
  <si>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</si>
  <si>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</si>
  <si>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</si>
  <si>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</si>
  <si>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</si>
  <si>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</si>
  <si>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</si>
  <si>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</si>
  <si>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</si>
  <si>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</si>
  <si>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</si>
  <si>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</si>
  <si>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</si>
  <si>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</si>
  <si>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</si>
  <si>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</si>
  <si>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</si>
  <si>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</t>
  </si>
  <si>
    <t>добавить к заказу Донецка,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</si>
</sst>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B309" sqref="AB309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45677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Понедельник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0.5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1113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28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29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30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31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32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33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34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35</v>
      </c>
      <c r="B17" s="877" t="s">
        <v>36</v>
      </c>
      <c r="C17" s="1153" t="s">
        <v>37</v>
      </c>
      <c r="D17" s="877" t="s">
        <v>38</v>
      </c>
      <c r="E17" s="911"/>
      <c r="F17" s="877" t="s">
        <v>39</v>
      </c>
      <c r="G17" s="877" t="s">
        <v>40</v>
      </c>
      <c r="H17" s="877" t="s">
        <v>41</v>
      </c>
      <c r="I17" s="877" t="s">
        <v>42</v>
      </c>
      <c r="J17" s="877" t="s">
        <v>43</v>
      </c>
      <c r="K17" s="877" t="s">
        <v>44</v>
      </c>
      <c r="L17" s="877" t="s">
        <v>45</v>
      </c>
      <c r="M17" s="877" t="s">
        <v>46</v>
      </c>
      <c r="N17" s="877" t="s">
        <v>47</v>
      </c>
      <c r="O17" s="877" t="s">
        <v>48</v>
      </c>
      <c r="P17" s="877" t="s">
        <v>49</v>
      </c>
      <c r="Q17" s="910"/>
      <c r="R17" s="910"/>
      <c r="S17" s="910"/>
      <c r="T17" s="911"/>
      <c r="U17" s="1247" t="s">
        <v>50</v>
      </c>
      <c r="V17" s="822"/>
      <c r="W17" s="877" t="s">
        <v>51</v>
      </c>
      <c r="X17" s="877" t="s">
        <v>52</v>
      </c>
      <c r="Y17" s="1245" t="s">
        <v>53</v>
      </c>
      <c r="Z17" s="1081" t="s">
        <v>54</v>
      </c>
      <c r="AA17" s="1083" t="s">
        <v>55</v>
      </c>
      <c r="AB17" s="1083" t="s">
        <v>56</v>
      </c>
      <c r="AC17" s="1083" t="s">
        <v>57</v>
      </c>
      <c r="AD17" s="1083" t="s">
        <v>58</v>
      </c>
      <c r="AE17" s="1183"/>
      <c r="AF17" s="1184"/>
      <c r="AG17" s="66"/>
      <c r="BD17" s="65" t="s">
        <v>59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60</v>
      </c>
      <c r="V18" s="67" t="s">
        <v>61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62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62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63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68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70</v>
      </c>
      <c r="Q23" s="814"/>
      <c r="R23" s="814"/>
      <c r="S23" s="814"/>
      <c r="T23" s="814"/>
      <c r="U23" s="814"/>
      <c r="V23" s="815"/>
      <c r="W23" s="37" t="s">
        <v>71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70</v>
      </c>
      <c r="Q24" s="814"/>
      <c r="R24" s="814"/>
      <c r="S24" s="814"/>
      <c r="T24" s="814"/>
      <c r="U24" s="814"/>
      <c r="V24" s="815"/>
      <c r="W24" s="37" t="s">
        <v>68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72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803">
        <v>4680115885912</v>
      </c>
      <c r="E26" s="804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6"/>
      <c r="R26" s="806"/>
      <c r="S26" s="806"/>
      <c r="T26" s="807"/>
      <c r="U26" s="34"/>
      <c r="V26" s="34"/>
      <c r="W26" s="35" t="s">
        <v>68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77</v>
      </c>
      <c r="B27" s="54" t="s">
        <v>78</v>
      </c>
      <c r="C27" s="31">
        <v>4301051558</v>
      </c>
      <c r="D27" s="803">
        <v>4607091383881</v>
      </c>
      <c r="E27" s="804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75</v>
      </c>
      <c r="L27" s="32"/>
      <c r="M27" s="33" t="s">
        <v>79</v>
      </c>
      <c r="N27" s="33"/>
      <c r="O27" s="32">
        <v>40</v>
      </c>
      <c r="P27" s="10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6"/>
      <c r="R27" s="806"/>
      <c r="S27" s="806"/>
      <c r="T27" s="807"/>
      <c r="U27" s="34"/>
      <c r="V27" s="34"/>
      <c r="W27" s="35" t="s">
        <v>68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68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65" t="s">
        <v>85</v>
      </c>
      <c r="Q29" s="806"/>
      <c r="R29" s="806"/>
      <c r="S29" s="806"/>
      <c r="T29" s="807"/>
      <c r="U29" s="34"/>
      <c r="V29" s="34"/>
      <c r="W29" s="35" t="s">
        <v>68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28" t="s">
        <v>89</v>
      </c>
      <c r="Q30" s="806"/>
      <c r="R30" s="806"/>
      <c r="S30" s="806"/>
      <c r="T30" s="807"/>
      <c r="U30" s="34"/>
      <c r="V30" s="34"/>
      <c r="W30" s="35" t="s">
        <v>68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74" t="s">
        <v>93</v>
      </c>
      <c r="Q31" s="806"/>
      <c r="R31" s="806"/>
      <c r="S31" s="806"/>
      <c r="T31" s="807"/>
      <c r="U31" s="34"/>
      <c r="V31" s="34"/>
      <c r="W31" s="35" t="s">
        <v>68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68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75</v>
      </c>
      <c r="L33" s="32"/>
      <c r="M33" s="33" t="s">
        <v>67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68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70</v>
      </c>
      <c r="Q34" s="814"/>
      <c r="R34" s="814"/>
      <c r="S34" s="814"/>
      <c r="T34" s="814"/>
      <c r="U34" s="814"/>
      <c r="V34" s="815"/>
      <c r="W34" s="37" t="s">
        <v>71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70</v>
      </c>
      <c r="Q35" s="814"/>
      <c r="R35" s="814"/>
      <c r="S35" s="814"/>
      <c r="T35" s="814"/>
      <c r="U35" s="814"/>
      <c r="V35" s="815"/>
      <c r="W35" s="37" t="s">
        <v>68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101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102</v>
      </c>
      <c r="B37" s="54" t="s">
        <v>103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75</v>
      </c>
      <c r="L37" s="32"/>
      <c r="M37" s="33" t="s">
        <v>104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68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105</v>
      </c>
      <c r="AG37" s="64"/>
      <c r="AJ37" s="68"/>
      <c r="AK37" s="68">
        <v>0</v>
      </c>
      <c r="BB37" s="88" t="s">
        <v>106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70</v>
      </c>
      <c r="Q38" s="814"/>
      <c r="R38" s="814"/>
      <c r="S38" s="814"/>
      <c r="T38" s="814"/>
      <c r="U38" s="814"/>
      <c r="V38" s="815"/>
      <c r="W38" s="37" t="s">
        <v>71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70</v>
      </c>
      <c r="Q39" s="814"/>
      <c r="R39" s="814"/>
      <c r="S39" s="814"/>
      <c r="T39" s="814"/>
      <c r="U39" s="814"/>
      <c r="V39" s="815"/>
      <c r="W39" s="37" t="s">
        <v>68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107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108</v>
      </c>
      <c r="B41" s="54" t="s">
        <v>109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75</v>
      </c>
      <c r="L41" s="32"/>
      <c r="M41" s="33" t="s">
        <v>104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68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105</v>
      </c>
      <c r="AG41" s="64"/>
      <c r="AJ41" s="68"/>
      <c r="AK41" s="68">
        <v>0</v>
      </c>
      <c r="BB41" s="90" t="s">
        <v>106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70</v>
      </c>
      <c r="Q42" s="814"/>
      <c r="R42" s="814"/>
      <c r="S42" s="814"/>
      <c r="T42" s="814"/>
      <c r="U42" s="814"/>
      <c r="V42" s="815"/>
      <c r="W42" s="37" t="s">
        <v>71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70</v>
      </c>
      <c r="Q43" s="814"/>
      <c r="R43" s="814"/>
      <c r="S43" s="814"/>
      <c r="T43" s="814"/>
      <c r="U43" s="814"/>
      <c r="V43" s="815"/>
      <c r="W43" s="37" t="s">
        <v>68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110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111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112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113</v>
      </c>
      <c r="B47" s="54" t="s">
        <v>114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115</v>
      </c>
      <c r="L47" s="32"/>
      <c r="M47" s="33" t="s">
        <v>79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68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113</v>
      </c>
      <c r="B48" s="54" t="s">
        <v>117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115</v>
      </c>
      <c r="L48" s="32"/>
      <c r="M48" s="33" t="s">
        <v>118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68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120</v>
      </c>
      <c r="B49" s="54" t="s">
        <v>121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115</v>
      </c>
      <c r="L49" s="32"/>
      <c r="M49" s="33" t="s">
        <v>118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68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123</v>
      </c>
      <c r="B50" s="54" t="s">
        <v>124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125</v>
      </c>
      <c r="L50" s="32" t="s">
        <v>126</v>
      </c>
      <c r="M50" s="33" t="s">
        <v>79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68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119</v>
      </c>
      <c r="AG50" s="64"/>
      <c r="AJ50" s="68" t="s">
        <v>127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128</v>
      </c>
      <c r="B51" s="54" t="s">
        <v>129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125</v>
      </c>
      <c r="L51" s="32" t="s">
        <v>126</v>
      </c>
      <c r="M51" s="33" t="s">
        <v>79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68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119</v>
      </c>
      <c r="AG51" s="64"/>
      <c r="AJ51" s="68" t="s">
        <v>127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130</v>
      </c>
      <c r="B52" s="54" t="s">
        <v>131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125</v>
      </c>
      <c r="L52" s="32"/>
      <c r="M52" s="33" t="s">
        <v>118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68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70</v>
      </c>
      <c r="Q53" s="814"/>
      <c r="R53" s="814"/>
      <c r="S53" s="814"/>
      <c r="T53" s="814"/>
      <c r="U53" s="814"/>
      <c r="V53" s="815"/>
      <c r="W53" s="37" t="s">
        <v>71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hidden="1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70</v>
      </c>
      <c r="Q54" s="814"/>
      <c r="R54" s="814"/>
      <c r="S54" s="814"/>
      <c r="T54" s="814"/>
      <c r="U54" s="814"/>
      <c r="V54" s="815"/>
      <c r="W54" s="37" t="s">
        <v>68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hidden="1" customHeight="1" x14ac:dyDescent="0.25">
      <c r="A55" s="829" t="s">
        <v>72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132</v>
      </c>
      <c r="B56" s="54" t="s">
        <v>133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66</v>
      </c>
      <c r="L56" s="32"/>
      <c r="M56" s="33" t="s">
        <v>79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68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134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135</v>
      </c>
      <c r="B57" s="54" t="s">
        <v>136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75</v>
      </c>
      <c r="L57" s="32"/>
      <c r="M57" s="33" t="s">
        <v>79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68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70</v>
      </c>
      <c r="Q58" s="814"/>
      <c r="R58" s="814"/>
      <c r="S58" s="814"/>
      <c r="T58" s="814"/>
      <c r="U58" s="814"/>
      <c r="V58" s="815"/>
      <c r="W58" s="37" t="s">
        <v>71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70</v>
      </c>
      <c r="Q59" s="814"/>
      <c r="R59" s="814"/>
      <c r="S59" s="814"/>
      <c r="T59" s="814"/>
      <c r="U59" s="814"/>
      <c r="V59" s="815"/>
      <c r="W59" s="37" t="s">
        <v>68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138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112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139</v>
      </c>
      <c r="B62" s="54" t="s">
        <v>140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115</v>
      </c>
      <c r="L62" s="32"/>
      <c r="M62" s="33" t="s">
        <v>79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68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142</v>
      </c>
      <c r="B63" s="54" t="s">
        <v>143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115</v>
      </c>
      <c r="L63" s="32"/>
      <c r="M63" s="33" t="s">
        <v>144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68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145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142</v>
      </c>
      <c r="B64" s="54" t="s">
        <v>146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115</v>
      </c>
      <c r="L64" s="32" t="s">
        <v>147</v>
      </c>
      <c r="M64" s="33" t="s">
        <v>118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68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150</v>
      </c>
      <c r="B65" s="54" t="s">
        <v>151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125</v>
      </c>
      <c r="L65" s="32"/>
      <c r="M65" s="33" t="s">
        <v>118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68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125</v>
      </c>
      <c r="L66" s="32"/>
      <c r="M66" s="33" t="s">
        <v>118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68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156</v>
      </c>
      <c r="B67" s="54" t="s">
        <v>157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125</v>
      </c>
      <c r="L67" s="32"/>
      <c r="M67" s="33" t="s">
        <v>118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68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75</v>
      </c>
      <c r="L68" s="32"/>
      <c r="M68" s="33" t="s">
        <v>160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68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125</v>
      </c>
      <c r="L69" s="32" t="s">
        <v>126</v>
      </c>
      <c r="M69" s="33" t="s">
        <v>118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68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148</v>
      </c>
      <c r="AG69" s="64"/>
      <c r="AJ69" s="68" t="s">
        <v>127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70</v>
      </c>
      <c r="Q70" s="814"/>
      <c r="R70" s="814"/>
      <c r="S70" s="814"/>
      <c r="T70" s="814"/>
      <c r="U70" s="814"/>
      <c r="V70" s="815"/>
      <c r="W70" s="37" t="s">
        <v>71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hidden="1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70</v>
      </c>
      <c r="Q71" s="814"/>
      <c r="R71" s="814"/>
      <c r="S71" s="814"/>
      <c r="T71" s="814"/>
      <c r="U71" s="814"/>
      <c r="V71" s="815"/>
      <c r="W71" s="37" t="s">
        <v>68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hidden="1" customHeight="1" x14ac:dyDescent="0.25">
      <c r="A72" s="829" t="s">
        <v>164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hidden="1" customHeight="1" x14ac:dyDescent="0.25">
      <c r="A73" s="54" t="s">
        <v>165</v>
      </c>
      <c r="B73" s="54" t="s">
        <v>166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115</v>
      </c>
      <c r="L73" s="32"/>
      <c r="M73" s="33" t="s">
        <v>118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68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168</v>
      </c>
      <c r="B74" s="54" t="s">
        <v>169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125</v>
      </c>
      <c r="L74" s="32"/>
      <c r="M74" s="33" t="s">
        <v>118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68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170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171</v>
      </c>
      <c r="B75" s="54" t="s">
        <v>172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75</v>
      </c>
      <c r="L75" s="32"/>
      <c r="M75" s="33" t="s">
        <v>79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68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167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173</v>
      </c>
      <c r="B76" s="54" t="s">
        <v>174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75</v>
      </c>
      <c r="L76" s="32" t="s">
        <v>126</v>
      </c>
      <c r="M76" s="33" t="s">
        <v>118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68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167</v>
      </c>
      <c r="AG76" s="64"/>
      <c r="AJ76" s="68" t="s">
        <v>127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70</v>
      </c>
      <c r="Q77" s="814"/>
      <c r="R77" s="814"/>
      <c r="S77" s="814"/>
      <c r="T77" s="814"/>
      <c r="U77" s="814"/>
      <c r="V77" s="815"/>
      <c r="W77" s="37" t="s">
        <v>71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hidden="1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70</v>
      </c>
      <c r="Q78" s="814"/>
      <c r="R78" s="814"/>
      <c r="S78" s="814"/>
      <c r="T78" s="814"/>
      <c r="U78" s="814"/>
      <c r="V78" s="815"/>
      <c r="W78" s="37" t="s">
        <v>68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hidden="1" customHeight="1" x14ac:dyDescent="0.25">
      <c r="A79" s="829" t="s">
        <v>63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175</v>
      </c>
      <c r="B80" s="54" t="s">
        <v>176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125</v>
      </c>
      <c r="L80" s="32"/>
      <c r="M80" s="33" t="s">
        <v>67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68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178</v>
      </c>
      <c r="B81" s="54" t="s">
        <v>179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125</v>
      </c>
      <c r="L81" s="32"/>
      <c r="M81" s="33" t="s">
        <v>67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68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181</v>
      </c>
      <c r="B82" s="54" t="s">
        <v>182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125</v>
      </c>
      <c r="L82" s="32"/>
      <c r="M82" s="33" t="s">
        <v>67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68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184</v>
      </c>
      <c r="B83" s="54" t="s">
        <v>185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68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68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180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68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70</v>
      </c>
      <c r="Q86" s="814"/>
      <c r="R86" s="814"/>
      <c r="S86" s="814"/>
      <c r="T86" s="814"/>
      <c r="U86" s="814"/>
      <c r="V86" s="815"/>
      <c r="W86" s="37" t="s">
        <v>71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70</v>
      </c>
      <c r="Q87" s="814"/>
      <c r="R87" s="814"/>
      <c r="S87" s="814"/>
      <c r="T87" s="814"/>
      <c r="U87" s="814"/>
      <c r="V87" s="815"/>
      <c r="W87" s="37" t="s">
        <v>68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29" t="s">
        <v>72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190</v>
      </c>
      <c r="B89" s="54" t="s">
        <v>191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115</v>
      </c>
      <c r="L89" s="32"/>
      <c r="M89" s="33" t="s">
        <v>79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68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192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193</v>
      </c>
      <c r="B90" s="54" t="s">
        <v>194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115</v>
      </c>
      <c r="L90" s="32"/>
      <c r="M90" s="33" t="s">
        <v>79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68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196</v>
      </c>
      <c r="B91" s="54" t="s">
        <v>197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115</v>
      </c>
      <c r="L91" s="32"/>
      <c r="M91" s="33" t="s">
        <v>67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68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198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199</v>
      </c>
      <c r="B92" s="54" t="s">
        <v>200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75</v>
      </c>
      <c r="L92" s="32"/>
      <c r="M92" s="33" t="s">
        <v>79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68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201</v>
      </c>
      <c r="B93" s="54" t="s">
        <v>202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75</v>
      </c>
      <c r="L93" s="32"/>
      <c r="M93" s="33" t="s">
        <v>79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68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203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204</v>
      </c>
      <c r="B94" s="54" t="s">
        <v>205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75</v>
      </c>
      <c r="L94" s="32"/>
      <c r="M94" s="33" t="s">
        <v>67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68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198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70</v>
      </c>
      <c r="Q95" s="814"/>
      <c r="R95" s="814"/>
      <c r="S95" s="814"/>
      <c r="T95" s="814"/>
      <c r="U95" s="814"/>
      <c r="V95" s="815"/>
      <c r="W95" s="37" t="s">
        <v>71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70</v>
      </c>
      <c r="Q96" s="814"/>
      <c r="R96" s="814"/>
      <c r="S96" s="814"/>
      <c r="T96" s="814"/>
      <c r="U96" s="814"/>
      <c r="V96" s="815"/>
      <c r="W96" s="37" t="s">
        <v>68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206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207</v>
      </c>
      <c r="B98" s="54" t="s">
        <v>208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115</v>
      </c>
      <c r="L98" s="32"/>
      <c r="M98" s="33" t="s">
        <v>67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68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209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207</v>
      </c>
      <c r="B99" s="54" t="s">
        <v>210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115</v>
      </c>
      <c r="L99" s="32"/>
      <c r="M99" s="33" t="s">
        <v>67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68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209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211</v>
      </c>
      <c r="B100" s="54" t="s">
        <v>212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125</v>
      </c>
      <c r="L100" s="32"/>
      <c r="M100" s="33" t="s">
        <v>79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68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70</v>
      </c>
      <c r="Q101" s="814"/>
      <c r="R101" s="814"/>
      <c r="S101" s="814"/>
      <c r="T101" s="814"/>
      <c r="U101" s="814"/>
      <c r="V101" s="815"/>
      <c r="W101" s="37" t="s">
        <v>71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70</v>
      </c>
      <c r="Q102" s="814"/>
      <c r="R102" s="814"/>
      <c r="S102" s="814"/>
      <c r="T102" s="814"/>
      <c r="U102" s="814"/>
      <c r="V102" s="815"/>
      <c r="W102" s="37" t="s">
        <v>68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57" t="s">
        <v>214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112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hidden="1" customHeight="1" x14ac:dyDescent="0.25">
      <c r="A105" s="54" t="s">
        <v>215</v>
      </c>
      <c r="B105" s="54" t="s">
        <v>216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115</v>
      </c>
      <c r="L105" s="32"/>
      <c r="M105" s="33" t="s">
        <v>160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68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217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218</v>
      </c>
      <c r="B106" s="54" t="s">
        <v>219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125</v>
      </c>
      <c r="L106" s="32"/>
      <c r="M106" s="33" t="s">
        <v>79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68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217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220</v>
      </c>
      <c r="B107" s="54" t="s">
        <v>221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125</v>
      </c>
      <c r="L107" s="32" t="s">
        <v>126</v>
      </c>
      <c r="M107" s="33" t="s">
        <v>160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68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222</v>
      </c>
      <c r="AG107" s="64"/>
      <c r="AJ107" s="68" t="s">
        <v>127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70</v>
      </c>
      <c r="Q108" s="814"/>
      <c r="R108" s="814"/>
      <c r="S108" s="814"/>
      <c r="T108" s="814"/>
      <c r="U108" s="814"/>
      <c r="V108" s="815"/>
      <c r="W108" s="37" t="s">
        <v>71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hidden="1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70</v>
      </c>
      <c r="Q109" s="814"/>
      <c r="R109" s="814"/>
      <c r="S109" s="814"/>
      <c r="T109" s="814"/>
      <c r="U109" s="814"/>
      <c r="V109" s="815"/>
      <c r="W109" s="37" t="s">
        <v>68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hidden="1" customHeight="1" x14ac:dyDescent="0.25">
      <c r="A110" s="829" t="s">
        <v>72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223</v>
      </c>
      <c r="B111" s="54" t="s">
        <v>224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115</v>
      </c>
      <c r="L111" s="32"/>
      <c r="M111" s="33" t="s">
        <v>79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68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225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223</v>
      </c>
      <c r="B112" s="54" t="s">
        <v>226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115</v>
      </c>
      <c r="L112" s="32"/>
      <c r="M112" s="33" t="s">
        <v>79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68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225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227</v>
      </c>
      <c r="B113" s="54" t="s">
        <v>228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75</v>
      </c>
      <c r="L113" s="32" t="s">
        <v>147</v>
      </c>
      <c r="M113" s="33" t="s">
        <v>79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68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225</v>
      </c>
      <c r="AG113" s="64"/>
      <c r="AJ113" s="68" t="s">
        <v>149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229</v>
      </c>
      <c r="B114" s="54" t="s">
        <v>230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75</v>
      </c>
      <c r="L114" s="32"/>
      <c r="M114" s="33" t="s">
        <v>79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68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231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232</v>
      </c>
      <c r="B115" s="54" t="s">
        <v>233</v>
      </c>
      <c r="C115" s="31">
        <v>4301051687</v>
      </c>
      <c r="D115" s="803">
        <v>4680115880214</v>
      </c>
      <c r="E115" s="804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75</v>
      </c>
      <c r="L115" s="32"/>
      <c r="M115" s="33" t="s">
        <v>79</v>
      </c>
      <c r="N115" s="33"/>
      <c r="O115" s="32">
        <v>45</v>
      </c>
      <c r="P115" s="1065" t="s">
        <v>234</v>
      </c>
      <c r="Q115" s="806"/>
      <c r="R115" s="806"/>
      <c r="S115" s="806"/>
      <c r="T115" s="807"/>
      <c r="U115" s="34"/>
      <c r="V115" s="34"/>
      <c r="W115" s="35" t="s">
        <v>68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231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232</v>
      </c>
      <c r="B116" s="54" t="s">
        <v>235</v>
      </c>
      <c r="C116" s="31">
        <v>4301051439</v>
      </c>
      <c r="D116" s="803">
        <v>4680115880214</v>
      </c>
      <c r="E116" s="804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125</v>
      </c>
      <c r="L116" s="32"/>
      <c r="M116" s="33" t="s">
        <v>79</v>
      </c>
      <c r="N116" s="33"/>
      <c r="O116" s="32">
        <v>45</v>
      </c>
      <c r="P116" s="90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6"/>
      <c r="R116" s="806"/>
      <c r="S116" s="806"/>
      <c r="T116" s="807"/>
      <c r="U116" s="34"/>
      <c r="V116" s="34"/>
      <c r="W116" s="35" t="s">
        <v>68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231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70</v>
      </c>
      <c r="Q117" s="814"/>
      <c r="R117" s="814"/>
      <c r="S117" s="814"/>
      <c r="T117" s="814"/>
      <c r="U117" s="814"/>
      <c r="V117" s="815"/>
      <c r="W117" s="37" t="s">
        <v>71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hidden="1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70</v>
      </c>
      <c r="Q118" s="814"/>
      <c r="R118" s="814"/>
      <c r="S118" s="814"/>
      <c r="T118" s="814"/>
      <c r="U118" s="814"/>
      <c r="V118" s="815"/>
      <c r="W118" s="37" t="s">
        <v>68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hidden="1" customHeight="1" x14ac:dyDescent="0.25">
      <c r="A119" s="857" t="s">
        <v>236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112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237</v>
      </c>
      <c r="B121" s="54" t="s">
        <v>238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115</v>
      </c>
      <c r="L121" s="32"/>
      <c r="M121" s="33" t="s">
        <v>118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68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239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237</v>
      </c>
      <c r="B122" s="54" t="s">
        <v>240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115</v>
      </c>
      <c r="L122" s="32"/>
      <c r="M122" s="33" t="s">
        <v>118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68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239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241</v>
      </c>
      <c r="B123" s="54" t="s">
        <v>242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125</v>
      </c>
      <c r="L123" s="32" t="s">
        <v>126</v>
      </c>
      <c r="M123" s="33" t="s">
        <v>79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68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243</v>
      </c>
      <c r="AG123" s="64"/>
      <c r="AJ123" s="68" t="s">
        <v>127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244</v>
      </c>
      <c r="B124" s="54" t="s">
        <v>245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125</v>
      </c>
      <c r="L124" s="32"/>
      <c r="M124" s="33" t="s">
        <v>79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68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243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246</v>
      </c>
      <c r="B125" s="54" t="s">
        <v>247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125</v>
      </c>
      <c r="L125" s="32"/>
      <c r="M125" s="33" t="s">
        <v>79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68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239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70</v>
      </c>
      <c r="Q126" s="814"/>
      <c r="R126" s="814"/>
      <c r="S126" s="814"/>
      <c r="T126" s="814"/>
      <c r="U126" s="814"/>
      <c r="V126" s="815"/>
      <c r="W126" s="37" t="s">
        <v>71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70</v>
      </c>
      <c r="Q127" s="814"/>
      <c r="R127" s="814"/>
      <c r="S127" s="814"/>
      <c r="T127" s="814"/>
      <c r="U127" s="814"/>
      <c r="V127" s="815"/>
      <c r="W127" s="37" t="s">
        <v>68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164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hidden="1" customHeight="1" x14ac:dyDescent="0.25">
      <c r="A129" s="54" t="s">
        <v>248</v>
      </c>
      <c r="B129" s="54" t="s">
        <v>249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115</v>
      </c>
      <c r="L129" s="32"/>
      <c r="M129" s="33" t="s">
        <v>118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68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250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251</v>
      </c>
      <c r="B130" s="54" t="s">
        <v>252</v>
      </c>
      <c r="C130" s="31">
        <v>4301020346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66</v>
      </c>
      <c r="L130" s="32"/>
      <c r="M130" s="33" t="s">
        <v>118</v>
      </c>
      <c r="N130" s="33"/>
      <c r="O130" s="32">
        <v>55</v>
      </c>
      <c r="P130" s="11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68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250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251</v>
      </c>
      <c r="B131" s="54" t="s">
        <v>253</v>
      </c>
      <c r="C131" s="31">
        <v>4301020258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66</v>
      </c>
      <c r="L131" s="32"/>
      <c r="M131" s="33" t="s">
        <v>79</v>
      </c>
      <c r="N131" s="33"/>
      <c r="O131" s="32">
        <v>50</v>
      </c>
      <c r="P131" s="93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68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254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256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75</v>
      </c>
      <c r="L132" s="32"/>
      <c r="M132" s="33" t="s">
        <v>118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68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70</v>
      </c>
      <c r="Q133" s="814"/>
      <c r="R133" s="814"/>
      <c r="S133" s="814"/>
      <c r="T133" s="814"/>
      <c r="U133" s="814"/>
      <c r="V133" s="815"/>
      <c r="W133" s="37" t="s">
        <v>71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70</v>
      </c>
      <c r="Q134" s="814"/>
      <c r="R134" s="814"/>
      <c r="S134" s="814"/>
      <c r="T134" s="814"/>
      <c r="U134" s="814"/>
      <c r="V134" s="815"/>
      <c r="W134" s="37" t="s">
        <v>68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hidden="1" customHeight="1" x14ac:dyDescent="0.25">
      <c r="A135" s="829" t="s">
        <v>72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hidden="1" customHeight="1" x14ac:dyDescent="0.25">
      <c r="A136" s="54" t="s">
        <v>257</v>
      </c>
      <c r="B136" s="54" t="s">
        <v>258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115</v>
      </c>
      <c r="L136" s="32"/>
      <c r="M136" s="33" t="s">
        <v>79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68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259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257</v>
      </c>
      <c r="B137" s="54" t="s">
        <v>260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115</v>
      </c>
      <c r="L137" s="32"/>
      <c r="M137" s="33" t="s">
        <v>79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68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261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262</v>
      </c>
      <c r="B138" s="54" t="s">
        <v>263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115</v>
      </c>
      <c r="L138" s="32"/>
      <c r="M138" s="33" t="s">
        <v>79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68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264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265</v>
      </c>
      <c r="B139" s="54" t="s">
        <v>266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75</v>
      </c>
      <c r="L139" s="32"/>
      <c r="M139" s="33" t="s">
        <v>79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68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261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267</v>
      </c>
      <c r="B140" s="54" t="s">
        <v>268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75</v>
      </c>
      <c r="L140" s="32" t="s">
        <v>147</v>
      </c>
      <c r="M140" s="33" t="s">
        <v>79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68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261</v>
      </c>
      <c r="AG140" s="64"/>
      <c r="AJ140" s="68" t="s">
        <v>149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269</v>
      </c>
      <c r="B141" s="54" t="s">
        <v>270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75</v>
      </c>
      <c r="L141" s="32"/>
      <c r="M141" s="33" t="s">
        <v>79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68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271</v>
      </c>
      <c r="B142" s="54" t="s">
        <v>272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75</v>
      </c>
      <c r="L142" s="32"/>
      <c r="M142" s="33" t="s">
        <v>67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68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273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70</v>
      </c>
      <c r="Q143" s="814"/>
      <c r="R143" s="814"/>
      <c r="S143" s="814"/>
      <c r="T143" s="814"/>
      <c r="U143" s="814"/>
      <c r="V143" s="815"/>
      <c r="W143" s="37" t="s">
        <v>71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hidden="1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70</v>
      </c>
      <c r="Q144" s="814"/>
      <c r="R144" s="814"/>
      <c r="S144" s="814"/>
      <c r="T144" s="814"/>
      <c r="U144" s="814"/>
      <c r="V144" s="815"/>
      <c r="W144" s="37" t="s">
        <v>68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206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274</v>
      </c>
      <c r="B146" s="54" t="s">
        <v>275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75</v>
      </c>
      <c r="L146" s="32"/>
      <c r="M146" s="33" t="s">
        <v>67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68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276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277</v>
      </c>
      <c r="B147" s="54" t="s">
        <v>278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68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279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70</v>
      </c>
      <c r="Q148" s="814"/>
      <c r="R148" s="814"/>
      <c r="S148" s="814"/>
      <c r="T148" s="814"/>
      <c r="U148" s="814"/>
      <c r="V148" s="815"/>
      <c r="W148" s="37" t="s">
        <v>71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70</v>
      </c>
      <c r="Q149" s="814"/>
      <c r="R149" s="814"/>
      <c r="S149" s="814"/>
      <c r="T149" s="814"/>
      <c r="U149" s="814"/>
      <c r="V149" s="815"/>
      <c r="W149" s="37" t="s">
        <v>68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280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112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281</v>
      </c>
      <c r="B152" s="54" t="s">
        <v>282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115</v>
      </c>
      <c r="L152" s="32"/>
      <c r="M152" s="33" t="s">
        <v>283</v>
      </c>
      <c r="N152" s="33"/>
      <c r="O152" s="32">
        <v>90</v>
      </c>
      <c r="P152" s="850" t="s">
        <v>284</v>
      </c>
      <c r="Q152" s="806"/>
      <c r="R152" s="806"/>
      <c r="S152" s="806"/>
      <c r="T152" s="807"/>
      <c r="U152" s="34"/>
      <c r="V152" s="34"/>
      <c r="W152" s="35" t="s">
        <v>68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286</v>
      </c>
      <c r="B153" s="54" t="s">
        <v>287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75</v>
      </c>
      <c r="L153" s="32"/>
      <c r="M153" s="33" t="s">
        <v>104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68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286</v>
      </c>
      <c r="B154" s="54" t="s">
        <v>289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75</v>
      </c>
      <c r="L154" s="32"/>
      <c r="M154" s="33" t="s">
        <v>104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68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70</v>
      </c>
      <c r="Q155" s="814"/>
      <c r="R155" s="814"/>
      <c r="S155" s="814"/>
      <c r="T155" s="814"/>
      <c r="U155" s="814"/>
      <c r="V155" s="815"/>
      <c r="W155" s="37" t="s">
        <v>71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70</v>
      </c>
      <c r="Q156" s="814"/>
      <c r="R156" s="814"/>
      <c r="S156" s="814"/>
      <c r="T156" s="814"/>
      <c r="U156" s="814"/>
      <c r="V156" s="815"/>
      <c r="W156" s="37" t="s">
        <v>68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29" t="s">
        <v>63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290</v>
      </c>
      <c r="B158" s="54" t="s">
        <v>291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75</v>
      </c>
      <c r="L158" s="32"/>
      <c r="M158" s="33" t="s">
        <v>104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68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290</v>
      </c>
      <c r="B159" s="54" t="s">
        <v>293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75</v>
      </c>
      <c r="L159" s="32"/>
      <c r="M159" s="33" t="s">
        <v>104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68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70</v>
      </c>
      <c r="Q160" s="814"/>
      <c r="R160" s="814"/>
      <c r="S160" s="814"/>
      <c r="T160" s="814"/>
      <c r="U160" s="814"/>
      <c r="V160" s="815"/>
      <c r="W160" s="37" t="s">
        <v>71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70</v>
      </c>
      <c r="Q161" s="814"/>
      <c r="R161" s="814"/>
      <c r="S161" s="814"/>
      <c r="T161" s="814"/>
      <c r="U161" s="814"/>
      <c r="V161" s="815"/>
      <c r="W161" s="37" t="s">
        <v>68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72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294</v>
      </c>
      <c r="B163" s="54" t="s">
        <v>295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125</v>
      </c>
      <c r="L163" s="32"/>
      <c r="M163" s="33" t="s">
        <v>283</v>
      </c>
      <c r="N163" s="33"/>
      <c r="O163" s="32">
        <v>45</v>
      </c>
      <c r="P163" s="1004" t="s">
        <v>296</v>
      </c>
      <c r="Q163" s="806"/>
      <c r="R163" s="806"/>
      <c r="S163" s="806"/>
      <c r="T163" s="807"/>
      <c r="U163" s="34" t="s">
        <v>297</v>
      </c>
      <c r="V163" s="34"/>
      <c r="W163" s="35" t="s">
        <v>68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298</v>
      </c>
      <c r="B164" s="54" t="s">
        <v>299</v>
      </c>
      <c r="C164" s="31">
        <v>4301051476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75</v>
      </c>
      <c r="L164" s="32"/>
      <c r="M164" s="33" t="s">
        <v>104</v>
      </c>
      <c r="N164" s="33"/>
      <c r="O164" s="32">
        <v>60</v>
      </c>
      <c r="P164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6"/>
      <c r="R164" s="806"/>
      <c r="S164" s="806"/>
      <c r="T164" s="807"/>
      <c r="U164" s="34"/>
      <c r="V164" s="34"/>
      <c r="W164" s="35" t="s">
        <v>68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4301051477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75</v>
      </c>
      <c r="L165" s="32"/>
      <c r="M165" s="33" t="s">
        <v>104</v>
      </c>
      <c r="N165" s="33"/>
      <c r="O165" s="32">
        <v>60</v>
      </c>
      <c r="P165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6"/>
      <c r="R165" s="806"/>
      <c r="S165" s="806"/>
      <c r="T165" s="807"/>
      <c r="U165" s="34"/>
      <c r="V165" s="34"/>
      <c r="W165" s="35" t="s">
        <v>68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70</v>
      </c>
      <c r="Q166" s="814"/>
      <c r="R166" s="814"/>
      <c r="S166" s="814"/>
      <c r="T166" s="814"/>
      <c r="U166" s="814"/>
      <c r="V166" s="815"/>
      <c r="W166" s="37" t="s">
        <v>71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70</v>
      </c>
      <c r="Q167" s="814"/>
      <c r="R167" s="814"/>
      <c r="S167" s="814"/>
      <c r="T167" s="814"/>
      <c r="U167" s="814"/>
      <c r="V167" s="815"/>
      <c r="W167" s="37" t="s">
        <v>68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57" t="s">
        <v>110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112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125</v>
      </c>
      <c r="L170" s="32"/>
      <c r="M170" s="33" t="s">
        <v>118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68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70</v>
      </c>
      <c r="Q171" s="814"/>
      <c r="R171" s="814"/>
      <c r="S171" s="814"/>
      <c r="T171" s="814"/>
      <c r="U171" s="814"/>
      <c r="V171" s="815"/>
      <c r="W171" s="37" t="s">
        <v>71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70</v>
      </c>
      <c r="Q172" s="814"/>
      <c r="R172" s="814"/>
      <c r="S172" s="814"/>
      <c r="T172" s="814"/>
      <c r="U172" s="814"/>
      <c r="V172" s="815"/>
      <c r="W172" s="37" t="s">
        <v>68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63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115</v>
      </c>
      <c r="L174" s="32"/>
      <c r="M174" s="33" t="s">
        <v>118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68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125</v>
      </c>
      <c r="L175" s="32"/>
      <c r="M175" s="33" t="s">
        <v>67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68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115</v>
      </c>
      <c r="L176" s="32"/>
      <c r="M176" s="33" t="s">
        <v>67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68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68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68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70</v>
      </c>
      <c r="Q179" s="814"/>
      <c r="R179" s="814"/>
      <c r="S179" s="814"/>
      <c r="T179" s="814"/>
      <c r="U179" s="814"/>
      <c r="V179" s="815"/>
      <c r="W179" s="37" t="s">
        <v>71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70</v>
      </c>
      <c r="Q180" s="814"/>
      <c r="R180" s="814"/>
      <c r="S180" s="814"/>
      <c r="T180" s="814"/>
      <c r="U180" s="814"/>
      <c r="V180" s="815"/>
      <c r="W180" s="37" t="s">
        <v>68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72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75</v>
      </c>
      <c r="L182" s="32"/>
      <c r="M182" s="33" t="s">
        <v>79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68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75</v>
      </c>
      <c r="L183" s="32"/>
      <c r="M183" s="33" t="s">
        <v>67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68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70</v>
      </c>
      <c r="Q184" s="814"/>
      <c r="R184" s="814"/>
      <c r="S184" s="814"/>
      <c r="T184" s="814"/>
      <c r="U184" s="814"/>
      <c r="V184" s="815"/>
      <c r="W184" s="37" t="s">
        <v>71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70</v>
      </c>
      <c r="Q185" s="814"/>
      <c r="R185" s="814"/>
      <c r="S185" s="814"/>
      <c r="T185" s="814"/>
      <c r="U185" s="814"/>
      <c r="V185" s="815"/>
      <c r="W185" s="37" t="s">
        <v>68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323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324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164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68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70</v>
      </c>
      <c r="Q190" s="814"/>
      <c r="R190" s="814"/>
      <c r="S190" s="814"/>
      <c r="T190" s="814"/>
      <c r="U190" s="814"/>
      <c r="V190" s="815"/>
      <c r="W190" s="37" t="s">
        <v>71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70</v>
      </c>
      <c r="Q191" s="814"/>
      <c r="R191" s="814"/>
      <c r="S191" s="814"/>
      <c r="T191" s="814"/>
      <c r="U191" s="814"/>
      <c r="V191" s="815"/>
      <c r="W191" s="37" t="s">
        <v>68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63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hidden="1" customHeight="1" x14ac:dyDescent="0.25">
      <c r="A193" s="54" t="s">
        <v>328</v>
      </c>
      <c r="B193" s="54" t="s">
        <v>329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125</v>
      </c>
      <c r="L193" s="32"/>
      <c r="M193" s="33" t="s">
        <v>67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68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125</v>
      </c>
      <c r="L194" s="32"/>
      <c r="M194" s="33" t="s">
        <v>67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68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125</v>
      </c>
      <c r="L195" s="32"/>
      <c r="M195" s="33" t="s">
        <v>67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68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68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68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68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75</v>
      </c>
      <c r="L199" s="32"/>
      <c r="M199" s="33" t="s">
        <v>67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68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68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70</v>
      </c>
      <c r="Q201" s="814"/>
      <c r="R201" s="814"/>
      <c r="S201" s="814"/>
      <c r="T201" s="814"/>
      <c r="U201" s="814"/>
      <c r="V201" s="815"/>
      <c r="W201" s="37" t="s">
        <v>71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hidden="1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70</v>
      </c>
      <c r="Q202" s="814"/>
      <c r="R202" s="814"/>
      <c r="S202" s="814"/>
      <c r="T202" s="814"/>
      <c r="U202" s="814"/>
      <c r="V202" s="815"/>
      <c r="W202" s="37" t="s">
        <v>68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hidden="1" customHeight="1" x14ac:dyDescent="0.25">
      <c r="A203" s="857" t="s">
        <v>348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112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115</v>
      </c>
      <c r="L205" s="32"/>
      <c r="M205" s="33" t="s">
        <v>118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68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75</v>
      </c>
      <c r="L206" s="32"/>
      <c r="M206" s="33" t="s">
        <v>67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68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70</v>
      </c>
      <c r="Q207" s="814"/>
      <c r="R207" s="814"/>
      <c r="S207" s="814"/>
      <c r="T207" s="814"/>
      <c r="U207" s="814"/>
      <c r="V207" s="815"/>
      <c r="W207" s="37" t="s">
        <v>71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70</v>
      </c>
      <c r="Q208" s="814"/>
      <c r="R208" s="814"/>
      <c r="S208" s="814"/>
      <c r="T208" s="814"/>
      <c r="U208" s="814"/>
      <c r="V208" s="815"/>
      <c r="W208" s="37" t="s">
        <v>68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164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115</v>
      </c>
      <c r="L210" s="32"/>
      <c r="M210" s="33" t="s">
        <v>79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68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75</v>
      </c>
      <c r="L211" s="32"/>
      <c r="M211" s="33" t="s">
        <v>118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68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70</v>
      </c>
      <c r="Q212" s="814"/>
      <c r="R212" s="814"/>
      <c r="S212" s="814"/>
      <c r="T212" s="814"/>
      <c r="U212" s="814"/>
      <c r="V212" s="815"/>
      <c r="W212" s="37" t="s">
        <v>71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70</v>
      </c>
      <c r="Q213" s="814"/>
      <c r="R213" s="814"/>
      <c r="S213" s="814"/>
      <c r="T213" s="814"/>
      <c r="U213" s="814"/>
      <c r="V213" s="815"/>
      <c r="W213" s="37" t="s">
        <v>68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63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hidden="1" customHeight="1" x14ac:dyDescent="0.25">
      <c r="A215" s="54" t="s">
        <v>360</v>
      </c>
      <c r="B215" s="54" t="s">
        <v>361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125</v>
      </c>
      <c r="L215" s="32"/>
      <c r="M215" s="33" t="s">
        <v>67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68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125</v>
      </c>
      <c r="L216" s="32"/>
      <c r="M216" s="33" t="s">
        <v>67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68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125</v>
      </c>
      <c r="L217" s="32"/>
      <c r="M217" s="33" t="s">
        <v>67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68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125</v>
      </c>
      <c r="L218" s="32"/>
      <c r="M218" s="33" t="s">
        <v>67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68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68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68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68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68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70</v>
      </c>
      <c r="Q223" s="814"/>
      <c r="R223" s="814"/>
      <c r="S223" s="814"/>
      <c r="T223" s="814"/>
      <c r="U223" s="814"/>
      <c r="V223" s="815"/>
      <c r="W223" s="37" t="s">
        <v>71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hidden="1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70</v>
      </c>
      <c r="Q224" s="814"/>
      <c r="R224" s="814"/>
      <c r="S224" s="814"/>
      <c r="T224" s="814"/>
      <c r="U224" s="814"/>
      <c r="V224" s="815"/>
      <c r="W224" s="37" t="s">
        <v>68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hidden="1" customHeight="1" x14ac:dyDescent="0.25">
      <c r="A225" s="829" t="s">
        <v>72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115</v>
      </c>
      <c r="L226" s="32"/>
      <c r="M226" s="33" t="s">
        <v>79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68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115</v>
      </c>
      <c r="L227" s="32"/>
      <c r="M227" s="33" t="s">
        <v>67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68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115</v>
      </c>
      <c r="L228" s="32"/>
      <c r="M228" s="33" t="s">
        <v>79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68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115</v>
      </c>
      <c r="L229" s="32"/>
      <c r="M229" s="33" t="s">
        <v>67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68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75</v>
      </c>
      <c r="L230" s="32"/>
      <c r="M230" s="33" t="s">
        <v>79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68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75</v>
      </c>
      <c r="L231" s="32"/>
      <c r="M231" s="33" t="s">
        <v>160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68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75</v>
      </c>
      <c r="L232" s="32"/>
      <c r="M232" s="33" t="s">
        <v>67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68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75</v>
      </c>
      <c r="L233" s="32"/>
      <c r="M233" s="33" t="s">
        <v>67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68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75</v>
      </c>
      <c r="L234" s="32"/>
      <c r="M234" s="33" t="s">
        <v>67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68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75</v>
      </c>
      <c r="L235" s="32"/>
      <c r="M235" s="33" t="s">
        <v>67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68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406</v>
      </c>
      <c r="B236" s="54" t="s">
        <v>407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75</v>
      </c>
      <c r="L236" s="32"/>
      <c r="M236" s="33" t="s">
        <v>79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68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70</v>
      </c>
      <c r="Q237" s="814"/>
      <c r="R237" s="814"/>
      <c r="S237" s="814"/>
      <c r="T237" s="814"/>
      <c r="U237" s="814"/>
      <c r="V237" s="815"/>
      <c r="W237" s="37" t="s">
        <v>71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hidden="1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70</v>
      </c>
      <c r="Q238" s="814"/>
      <c r="R238" s="814"/>
      <c r="S238" s="814"/>
      <c r="T238" s="814"/>
      <c r="U238" s="814"/>
      <c r="V238" s="815"/>
      <c r="W238" s="37" t="s">
        <v>68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206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409</v>
      </c>
      <c r="B240" s="54" t="s">
        <v>410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125</v>
      </c>
      <c r="L240" s="32"/>
      <c r="M240" s="33" t="s">
        <v>67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68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4301060460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125</v>
      </c>
      <c r="L241" s="32"/>
      <c r="M241" s="33" t="s">
        <v>160</v>
      </c>
      <c r="N241" s="33"/>
      <c r="O241" s="32">
        <v>30</v>
      </c>
      <c r="P241" s="1143" t="s">
        <v>413</v>
      </c>
      <c r="Q241" s="806"/>
      <c r="R241" s="806"/>
      <c r="S241" s="806"/>
      <c r="T241" s="807"/>
      <c r="U241" s="34"/>
      <c r="V241" s="34"/>
      <c r="W241" s="35" t="s">
        <v>68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414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415</v>
      </c>
      <c r="C242" s="31">
        <v>4301060360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125</v>
      </c>
      <c r="L242" s="32"/>
      <c r="M242" s="33" t="s">
        <v>67</v>
      </c>
      <c r="N242" s="33"/>
      <c r="O242" s="32">
        <v>30</v>
      </c>
      <c r="P242" s="8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6"/>
      <c r="R242" s="806"/>
      <c r="S242" s="806"/>
      <c r="T242" s="807"/>
      <c r="U242" s="34"/>
      <c r="V242" s="34"/>
      <c r="W242" s="35" t="s">
        <v>68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125</v>
      </c>
      <c r="L243" s="32"/>
      <c r="M243" s="33" t="s">
        <v>67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68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420</v>
      </c>
      <c r="B244" s="54" t="s">
        <v>421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75</v>
      </c>
      <c r="L244" s="32"/>
      <c r="M244" s="33" t="s">
        <v>67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68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423</v>
      </c>
      <c r="B245" s="54" t="s">
        <v>424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75</v>
      </c>
      <c r="L245" s="32"/>
      <c r="M245" s="33" t="s">
        <v>79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68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70</v>
      </c>
      <c r="Q246" s="814"/>
      <c r="R246" s="814"/>
      <c r="S246" s="814"/>
      <c r="T246" s="814"/>
      <c r="U246" s="814"/>
      <c r="V246" s="815"/>
      <c r="W246" s="37" t="s">
        <v>71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70</v>
      </c>
      <c r="Q247" s="814"/>
      <c r="R247" s="814"/>
      <c r="S247" s="814"/>
      <c r="T247" s="814"/>
      <c r="U247" s="814"/>
      <c r="V247" s="815"/>
      <c r="W247" s="37" t="s">
        <v>68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hidden="1" customHeight="1" x14ac:dyDescent="0.25">
      <c r="A248" s="857" t="s">
        <v>426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112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115</v>
      </c>
      <c r="L250" s="32"/>
      <c r="M250" s="33" t="s">
        <v>144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68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115</v>
      </c>
      <c r="L251" s="32"/>
      <c r="M251" s="33" t="s">
        <v>118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68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115</v>
      </c>
      <c r="L252" s="32"/>
      <c r="M252" s="33" t="s">
        <v>118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68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115</v>
      </c>
      <c r="L253" s="32"/>
      <c r="M253" s="33" t="s">
        <v>144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68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115</v>
      </c>
      <c r="L254" s="32"/>
      <c r="M254" s="33" t="s">
        <v>79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68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125</v>
      </c>
      <c r="L255" s="32"/>
      <c r="M255" s="33" t="s">
        <v>118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68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125</v>
      </c>
      <c r="L256" s="32"/>
      <c r="M256" s="33" t="s">
        <v>118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68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125</v>
      </c>
      <c r="L257" s="32"/>
      <c r="M257" s="33" t="s">
        <v>118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68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70</v>
      </c>
      <c r="Q258" s="814"/>
      <c r="R258" s="814"/>
      <c r="S258" s="814"/>
      <c r="T258" s="814"/>
      <c r="U258" s="814"/>
      <c r="V258" s="815"/>
      <c r="W258" s="37" t="s">
        <v>71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70</v>
      </c>
      <c r="Q259" s="814"/>
      <c r="R259" s="814"/>
      <c r="S259" s="814"/>
      <c r="T259" s="814"/>
      <c r="U259" s="814"/>
      <c r="V259" s="815"/>
      <c r="W259" s="37" t="s">
        <v>68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445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112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115</v>
      </c>
      <c r="L262" s="32"/>
      <c r="M262" s="33" t="s">
        <v>144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68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145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115</v>
      </c>
      <c r="L263" s="32"/>
      <c r="M263" s="33" t="s">
        <v>118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68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115</v>
      </c>
      <c r="L264" s="32"/>
      <c r="M264" s="33" t="s">
        <v>118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68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115</v>
      </c>
      <c r="L265" s="32"/>
      <c r="M265" s="33" t="s">
        <v>144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68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145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115</v>
      </c>
      <c r="L266" s="32"/>
      <c r="M266" s="33" t="s">
        <v>118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68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125</v>
      </c>
      <c r="L267" s="32"/>
      <c r="M267" s="33" t="s">
        <v>118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68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125</v>
      </c>
      <c r="L268" s="32"/>
      <c r="M268" s="33" t="s">
        <v>118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68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125</v>
      </c>
      <c r="L269" s="32"/>
      <c r="M269" s="33" t="s">
        <v>118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68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125</v>
      </c>
      <c r="L270" s="32"/>
      <c r="M270" s="33" t="s">
        <v>118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68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70</v>
      </c>
      <c r="Q271" s="814"/>
      <c r="R271" s="814"/>
      <c r="S271" s="814"/>
      <c r="T271" s="814"/>
      <c r="U271" s="814"/>
      <c r="V271" s="815"/>
      <c r="W271" s="37" t="s">
        <v>71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70</v>
      </c>
      <c r="Q272" s="814"/>
      <c r="R272" s="814"/>
      <c r="S272" s="814"/>
      <c r="T272" s="814"/>
      <c r="U272" s="814"/>
      <c r="V272" s="815"/>
      <c r="W272" s="37" t="s">
        <v>68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164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66</v>
      </c>
      <c r="L274" s="32"/>
      <c r="M274" s="33" t="s">
        <v>79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68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70</v>
      </c>
      <c r="Q275" s="814"/>
      <c r="R275" s="814"/>
      <c r="S275" s="814"/>
      <c r="T275" s="814"/>
      <c r="U275" s="814"/>
      <c r="V275" s="815"/>
      <c r="W275" s="37" t="s">
        <v>71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70</v>
      </c>
      <c r="Q276" s="814"/>
      <c r="R276" s="814"/>
      <c r="S276" s="814"/>
      <c r="T276" s="814"/>
      <c r="U276" s="814"/>
      <c r="V276" s="815"/>
      <c r="W276" s="37" t="s">
        <v>68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469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112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470</v>
      </c>
      <c r="B279" s="54" t="s">
        <v>471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115</v>
      </c>
      <c r="L279" s="32"/>
      <c r="M279" s="33" t="s">
        <v>118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68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115</v>
      </c>
      <c r="L280" s="32"/>
      <c r="M280" s="33" t="s">
        <v>79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68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115</v>
      </c>
      <c r="L281" s="32"/>
      <c r="M281" s="33" t="s">
        <v>144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68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115</v>
      </c>
      <c r="L282" s="32"/>
      <c r="M282" s="33" t="s">
        <v>118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68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115</v>
      </c>
      <c r="L283" s="32"/>
      <c r="M283" s="33" t="s">
        <v>118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68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115</v>
      </c>
      <c r="L284" s="32"/>
      <c r="M284" s="33" t="s">
        <v>118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68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125</v>
      </c>
      <c r="L285" s="32"/>
      <c r="M285" s="33" t="s">
        <v>118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68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489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490</v>
      </c>
      <c r="B286" s="54" t="s">
        <v>491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125</v>
      </c>
      <c r="L286" s="32"/>
      <c r="M286" s="33" t="s">
        <v>118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68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475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125</v>
      </c>
      <c r="L287" s="32"/>
      <c r="M287" s="33" t="s">
        <v>118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68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125</v>
      </c>
      <c r="L288" s="32"/>
      <c r="M288" s="33" t="s">
        <v>118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68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70</v>
      </c>
      <c r="Q289" s="814"/>
      <c r="R289" s="814"/>
      <c r="S289" s="814"/>
      <c r="T289" s="814"/>
      <c r="U289" s="814"/>
      <c r="V289" s="815"/>
      <c r="W289" s="37" t="s">
        <v>71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70</v>
      </c>
      <c r="Q290" s="814"/>
      <c r="R290" s="814"/>
      <c r="S290" s="814"/>
      <c r="T290" s="814"/>
      <c r="U290" s="814"/>
      <c r="V290" s="815"/>
      <c r="W290" s="37" t="s">
        <v>68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498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112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115</v>
      </c>
      <c r="L293" s="32"/>
      <c r="M293" s="33" t="s">
        <v>118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68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70</v>
      </c>
      <c r="Q294" s="814"/>
      <c r="R294" s="814"/>
      <c r="S294" s="814"/>
      <c r="T294" s="814"/>
      <c r="U294" s="814"/>
      <c r="V294" s="815"/>
      <c r="W294" s="37" t="s">
        <v>71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70</v>
      </c>
      <c r="Q295" s="814"/>
      <c r="R295" s="814"/>
      <c r="S295" s="814"/>
      <c r="T295" s="814"/>
      <c r="U295" s="814"/>
      <c r="V295" s="815"/>
      <c r="W295" s="37" t="s">
        <v>68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501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112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115</v>
      </c>
      <c r="L298" s="32"/>
      <c r="M298" s="33" t="s">
        <v>79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68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119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115</v>
      </c>
      <c r="L299" s="32"/>
      <c r="M299" s="33" t="s">
        <v>67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68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115</v>
      </c>
      <c r="L300" s="32"/>
      <c r="M300" s="33" t="s">
        <v>67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68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70</v>
      </c>
      <c r="Q301" s="814"/>
      <c r="R301" s="814"/>
      <c r="S301" s="814"/>
      <c r="T301" s="814"/>
      <c r="U301" s="814"/>
      <c r="V301" s="815"/>
      <c r="W301" s="37" t="s">
        <v>71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70</v>
      </c>
      <c r="Q302" s="814"/>
      <c r="R302" s="814"/>
      <c r="S302" s="814"/>
      <c r="T302" s="814"/>
      <c r="U302" s="814"/>
      <c r="V302" s="815"/>
      <c r="W302" s="37" t="s">
        <v>68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510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72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115</v>
      </c>
      <c r="L305" s="32"/>
      <c r="M305" s="33" t="s">
        <v>79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68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125</v>
      </c>
      <c r="L306" s="32"/>
      <c r="M306" s="33" t="s">
        <v>67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68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75</v>
      </c>
      <c r="L307" s="32"/>
      <c r="M307" s="33" t="s">
        <v>79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68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519</v>
      </c>
      <c r="B308" s="54" t="s">
        <v>520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75</v>
      </c>
      <c r="L308" s="32"/>
      <c r="M308" s="33" t="s">
        <v>67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68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75</v>
      </c>
      <c r="L309" s="32" t="s">
        <v>147</v>
      </c>
      <c r="M309" s="33" t="s">
        <v>67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68</v>
      </c>
      <c r="X309" s="797">
        <v>270</v>
      </c>
      <c r="Y309" s="798">
        <f t="shared" si="72"/>
        <v>271.2</v>
      </c>
      <c r="Z309" s="36">
        <f>IFERROR(IF(Y309=0,"",ROUNDUP(Y309/H309,0)*0.00651),"")</f>
        <v>0.73563000000000001</v>
      </c>
      <c r="AA309" s="56"/>
      <c r="AB309" s="57"/>
      <c r="AC309" s="395" t="s">
        <v>513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290.25</v>
      </c>
      <c r="BN309" s="64">
        <f t="shared" si="74"/>
        <v>291.54000000000002</v>
      </c>
      <c r="BO309" s="64">
        <f t="shared" si="75"/>
        <v>0.61813186813186816</v>
      </c>
      <c r="BP309" s="64">
        <f t="shared" si="76"/>
        <v>0.62087912087912089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125</v>
      </c>
      <c r="L310" s="32"/>
      <c r="M310" s="33" t="s">
        <v>67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68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70</v>
      </c>
      <c r="Q311" s="814"/>
      <c r="R311" s="814"/>
      <c r="S311" s="814"/>
      <c r="T311" s="814"/>
      <c r="U311" s="814"/>
      <c r="V311" s="815"/>
      <c r="W311" s="37" t="s">
        <v>71</v>
      </c>
      <c r="X311" s="799">
        <f>IFERROR(X305/H305,"0")+IFERROR(X306/H306,"0")+IFERROR(X307/H307,"0")+IFERROR(X308/H308,"0")+IFERROR(X309/H309,"0")+IFERROR(X310/H310,"0")</f>
        <v>112.5</v>
      </c>
      <c r="Y311" s="799">
        <f>IFERROR(Y305/H305,"0")+IFERROR(Y306/H306,"0")+IFERROR(Y307/H307,"0")+IFERROR(Y308/H308,"0")+IFERROR(Y309/H309,"0")+IFERROR(Y310/H310,"0")</f>
        <v>113</v>
      </c>
      <c r="Z311" s="799">
        <f>IFERROR(IF(Z305="",0,Z305),"0")+IFERROR(IF(Z306="",0,Z306),"0")+IFERROR(IF(Z307="",0,Z307),"0")+IFERROR(IF(Z308="",0,Z308),"0")+IFERROR(IF(Z309="",0,Z309),"0")+IFERROR(IF(Z310="",0,Z310),"0")</f>
        <v>0.73563000000000001</v>
      </c>
      <c r="AA311" s="800"/>
      <c r="AB311" s="800"/>
      <c r="AC311" s="800"/>
    </row>
    <row r="312" spans="1:68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70</v>
      </c>
      <c r="Q312" s="814"/>
      <c r="R312" s="814"/>
      <c r="S312" s="814"/>
      <c r="T312" s="814"/>
      <c r="U312" s="814"/>
      <c r="V312" s="815"/>
      <c r="W312" s="37" t="s">
        <v>68</v>
      </c>
      <c r="X312" s="799">
        <f>IFERROR(SUM(X305:X310),"0")</f>
        <v>270</v>
      </c>
      <c r="Y312" s="799">
        <f>IFERROR(SUM(Y305:Y310),"0")</f>
        <v>271.2</v>
      </c>
      <c r="Z312" s="37"/>
      <c r="AA312" s="800"/>
      <c r="AB312" s="800"/>
      <c r="AC312" s="800"/>
    </row>
    <row r="313" spans="1:68" ht="16.5" hidden="1" customHeight="1" x14ac:dyDescent="0.25">
      <c r="A313" s="857" t="s">
        <v>526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112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125</v>
      </c>
      <c r="L315" s="32"/>
      <c r="M315" s="33" t="s">
        <v>79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68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70</v>
      </c>
      <c r="Q316" s="814"/>
      <c r="R316" s="814"/>
      <c r="S316" s="814"/>
      <c r="T316" s="814"/>
      <c r="U316" s="814"/>
      <c r="V316" s="815"/>
      <c r="W316" s="37" t="s">
        <v>71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70</v>
      </c>
      <c r="Q317" s="814"/>
      <c r="R317" s="814"/>
      <c r="S317" s="814"/>
      <c r="T317" s="814"/>
      <c r="U317" s="814"/>
      <c r="V317" s="815"/>
      <c r="W317" s="37" t="s">
        <v>68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63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66</v>
      </c>
      <c r="L319" s="32"/>
      <c r="M319" s="33" t="s">
        <v>67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68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70</v>
      </c>
      <c r="Q320" s="814"/>
      <c r="R320" s="814"/>
      <c r="S320" s="814"/>
      <c r="T320" s="814"/>
      <c r="U320" s="814"/>
      <c r="V320" s="815"/>
      <c r="W320" s="37" t="s">
        <v>71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70</v>
      </c>
      <c r="Q321" s="814"/>
      <c r="R321" s="814"/>
      <c r="S321" s="814"/>
      <c r="T321" s="814"/>
      <c r="U321" s="814"/>
      <c r="V321" s="815"/>
      <c r="W321" s="37" t="s">
        <v>68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72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125</v>
      </c>
      <c r="L323" s="32"/>
      <c r="M323" s="33" t="s">
        <v>67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68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70</v>
      </c>
      <c r="Q324" s="814"/>
      <c r="R324" s="814"/>
      <c r="S324" s="814"/>
      <c r="T324" s="814"/>
      <c r="U324" s="814"/>
      <c r="V324" s="815"/>
      <c r="W324" s="37" t="s">
        <v>71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70</v>
      </c>
      <c r="Q325" s="814"/>
      <c r="R325" s="814"/>
      <c r="S325" s="814"/>
      <c r="T325" s="814"/>
      <c r="U325" s="814"/>
      <c r="V325" s="815"/>
      <c r="W325" s="37" t="s">
        <v>68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536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112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125</v>
      </c>
      <c r="L328" s="32"/>
      <c r="M328" s="33" t="s">
        <v>118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68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70</v>
      </c>
      <c r="Q329" s="814"/>
      <c r="R329" s="814"/>
      <c r="S329" s="814"/>
      <c r="T329" s="814"/>
      <c r="U329" s="814"/>
      <c r="V329" s="815"/>
      <c r="W329" s="37" t="s">
        <v>71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70</v>
      </c>
      <c r="Q330" s="814"/>
      <c r="R330" s="814"/>
      <c r="S330" s="814"/>
      <c r="T330" s="814"/>
      <c r="U330" s="814"/>
      <c r="V330" s="815"/>
      <c r="W330" s="37" t="s">
        <v>68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63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66</v>
      </c>
      <c r="L332" s="32"/>
      <c r="M332" s="33" t="s">
        <v>67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68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70</v>
      </c>
      <c r="Q333" s="814"/>
      <c r="R333" s="814"/>
      <c r="S333" s="814"/>
      <c r="T333" s="814"/>
      <c r="U333" s="814"/>
      <c r="V333" s="815"/>
      <c r="W333" s="37" t="s">
        <v>71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70</v>
      </c>
      <c r="Q334" s="814"/>
      <c r="R334" s="814"/>
      <c r="S334" s="814"/>
      <c r="T334" s="814"/>
      <c r="U334" s="814"/>
      <c r="V334" s="815"/>
      <c r="W334" s="37" t="s">
        <v>68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72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75</v>
      </c>
      <c r="L336" s="32"/>
      <c r="M336" s="33" t="s">
        <v>79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68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75</v>
      </c>
      <c r="L337" s="32"/>
      <c r="M337" s="33" t="s">
        <v>79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68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70</v>
      </c>
      <c r="Q338" s="814"/>
      <c r="R338" s="814"/>
      <c r="S338" s="814"/>
      <c r="T338" s="814"/>
      <c r="U338" s="814"/>
      <c r="V338" s="815"/>
      <c r="W338" s="37" t="s">
        <v>71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70</v>
      </c>
      <c r="Q339" s="814"/>
      <c r="R339" s="814"/>
      <c r="S339" s="814"/>
      <c r="T339" s="814"/>
      <c r="U339" s="814"/>
      <c r="V339" s="815"/>
      <c r="W339" s="37" t="s">
        <v>68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549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112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115</v>
      </c>
      <c r="L342" s="32"/>
      <c r="M342" s="33" t="s">
        <v>118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68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70</v>
      </c>
      <c r="Q343" s="814"/>
      <c r="R343" s="814"/>
      <c r="S343" s="814"/>
      <c r="T343" s="814"/>
      <c r="U343" s="814"/>
      <c r="V343" s="815"/>
      <c r="W343" s="37" t="s">
        <v>71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70</v>
      </c>
      <c r="Q344" s="814"/>
      <c r="R344" s="814"/>
      <c r="S344" s="814"/>
      <c r="T344" s="814"/>
      <c r="U344" s="814"/>
      <c r="V344" s="815"/>
      <c r="W344" s="37" t="s">
        <v>68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63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66</v>
      </c>
      <c r="L346" s="32"/>
      <c r="M346" s="33" t="s">
        <v>67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68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68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70</v>
      </c>
      <c r="Q348" s="814"/>
      <c r="R348" s="814"/>
      <c r="S348" s="814"/>
      <c r="T348" s="814"/>
      <c r="U348" s="814"/>
      <c r="V348" s="815"/>
      <c r="W348" s="37" t="s">
        <v>71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70</v>
      </c>
      <c r="Q349" s="814"/>
      <c r="R349" s="814"/>
      <c r="S349" s="814"/>
      <c r="T349" s="814"/>
      <c r="U349" s="814"/>
      <c r="V349" s="815"/>
      <c r="W349" s="37" t="s">
        <v>68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9" t="s">
        <v>72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75</v>
      </c>
      <c r="L351" s="32"/>
      <c r="M351" s="33" t="s">
        <v>67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68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70</v>
      </c>
      <c r="Q352" s="814"/>
      <c r="R352" s="814"/>
      <c r="S352" s="814"/>
      <c r="T352" s="814"/>
      <c r="U352" s="814"/>
      <c r="V352" s="815"/>
      <c r="W352" s="37" t="s">
        <v>71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70</v>
      </c>
      <c r="Q353" s="814"/>
      <c r="R353" s="814"/>
      <c r="S353" s="814"/>
      <c r="T353" s="814"/>
      <c r="U353" s="814"/>
      <c r="V353" s="815"/>
      <c r="W353" s="37" t="s">
        <v>68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560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112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115</v>
      </c>
      <c r="L356" s="32"/>
      <c r="M356" s="33" t="s">
        <v>79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68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115</v>
      </c>
      <c r="L357" s="32"/>
      <c r="M357" s="33" t="s">
        <v>144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68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115</v>
      </c>
      <c r="L358" s="32"/>
      <c r="M358" s="33" t="s">
        <v>79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68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115</v>
      </c>
      <c r="L359" s="32"/>
      <c r="M359" s="33" t="s">
        <v>118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68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125</v>
      </c>
      <c r="L360" s="32"/>
      <c r="M360" s="33" t="s">
        <v>118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68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125</v>
      </c>
      <c r="L361" s="32"/>
      <c r="M361" s="33" t="s">
        <v>118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68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125</v>
      </c>
      <c r="L362" s="32"/>
      <c r="M362" s="33" t="s">
        <v>118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68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568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580</v>
      </c>
      <c r="B363" s="54" t="s">
        <v>581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125</v>
      </c>
      <c r="L363" s="32"/>
      <c r="M363" s="33" t="s">
        <v>79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68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582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70</v>
      </c>
      <c r="Q364" s="814"/>
      <c r="R364" s="814"/>
      <c r="S364" s="814"/>
      <c r="T364" s="814"/>
      <c r="U364" s="814"/>
      <c r="V364" s="815"/>
      <c r="W364" s="37" t="s">
        <v>71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70</v>
      </c>
      <c r="Q365" s="814"/>
      <c r="R365" s="814"/>
      <c r="S365" s="814"/>
      <c r="T365" s="814"/>
      <c r="U365" s="814"/>
      <c r="V365" s="815"/>
      <c r="W365" s="37" t="s">
        <v>68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29" t="s">
        <v>63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125</v>
      </c>
      <c r="L367" s="32"/>
      <c r="M367" s="33" t="s">
        <v>67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68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125</v>
      </c>
      <c r="L368" s="32"/>
      <c r="M368" s="33" t="s">
        <v>67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68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125</v>
      </c>
      <c r="L369" s="32"/>
      <c r="M369" s="33" t="s">
        <v>67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68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66</v>
      </c>
      <c r="L370" s="32"/>
      <c r="M370" s="33" t="s">
        <v>67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68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70</v>
      </c>
      <c r="Q371" s="814"/>
      <c r="R371" s="814"/>
      <c r="S371" s="814"/>
      <c r="T371" s="814"/>
      <c r="U371" s="814"/>
      <c r="V371" s="815"/>
      <c r="W371" s="37" t="s">
        <v>71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70</v>
      </c>
      <c r="Q372" s="814"/>
      <c r="R372" s="814"/>
      <c r="S372" s="814"/>
      <c r="T372" s="814"/>
      <c r="U372" s="814"/>
      <c r="V372" s="815"/>
      <c r="W372" s="37" t="s">
        <v>68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72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115</v>
      </c>
      <c r="L374" s="32"/>
      <c r="M374" s="33" t="s">
        <v>79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68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115</v>
      </c>
      <c r="L375" s="32"/>
      <c r="M375" s="33" t="s">
        <v>67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68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115</v>
      </c>
      <c r="L376" s="32"/>
      <c r="M376" s="33" t="s">
        <v>67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68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68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68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75</v>
      </c>
      <c r="L379" s="32"/>
      <c r="M379" s="33" t="s">
        <v>67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68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70</v>
      </c>
      <c r="Q380" s="814"/>
      <c r="R380" s="814"/>
      <c r="S380" s="814"/>
      <c r="T380" s="814"/>
      <c r="U380" s="814"/>
      <c r="V380" s="815"/>
      <c r="W380" s="37" t="s">
        <v>71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70</v>
      </c>
      <c r="Q381" s="814"/>
      <c r="R381" s="814"/>
      <c r="S381" s="814"/>
      <c r="T381" s="814"/>
      <c r="U381" s="814"/>
      <c r="V381" s="815"/>
      <c r="W381" s="37" t="s">
        <v>68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206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hidden="1" customHeight="1" x14ac:dyDescent="0.25">
      <c r="A383" s="54" t="s">
        <v>612</v>
      </c>
      <c r="B383" s="54" t="s">
        <v>613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115</v>
      </c>
      <c r="L383" s="32"/>
      <c r="M383" s="33" t="s">
        <v>67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68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615</v>
      </c>
      <c r="B384" s="54" t="s">
        <v>616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115</v>
      </c>
      <c r="L384" s="32"/>
      <c r="M384" s="33" t="s">
        <v>67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68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115</v>
      </c>
      <c r="L385" s="32"/>
      <c r="M385" s="33" t="s">
        <v>160</v>
      </c>
      <c r="N385" s="33"/>
      <c r="O385" s="32">
        <v>30</v>
      </c>
      <c r="P385" s="1209" t="s">
        <v>620</v>
      </c>
      <c r="Q385" s="806"/>
      <c r="R385" s="806"/>
      <c r="S385" s="806"/>
      <c r="T385" s="807"/>
      <c r="U385" s="34"/>
      <c r="V385" s="34"/>
      <c r="W385" s="35" t="s">
        <v>68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622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115</v>
      </c>
      <c r="L386" s="32"/>
      <c r="M386" s="33" t="s">
        <v>67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68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70</v>
      </c>
      <c r="Q387" s="814"/>
      <c r="R387" s="814"/>
      <c r="S387" s="814"/>
      <c r="T387" s="814"/>
      <c r="U387" s="814"/>
      <c r="V387" s="815"/>
      <c r="W387" s="37" t="s">
        <v>71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hidden="1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70</v>
      </c>
      <c r="Q388" s="814"/>
      <c r="R388" s="814"/>
      <c r="S388" s="814"/>
      <c r="T388" s="814"/>
      <c r="U388" s="814"/>
      <c r="V388" s="815"/>
      <c r="W388" s="37" t="s">
        <v>68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101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125</v>
      </c>
      <c r="L390" s="32"/>
      <c r="M390" s="33" t="s">
        <v>104</v>
      </c>
      <c r="N390" s="33"/>
      <c r="O390" s="32">
        <v>180</v>
      </c>
      <c r="P390" s="1077" t="s">
        <v>626</v>
      </c>
      <c r="Q390" s="806"/>
      <c r="R390" s="806"/>
      <c r="S390" s="806"/>
      <c r="T390" s="807"/>
      <c r="U390" s="34"/>
      <c r="V390" s="34"/>
      <c r="W390" s="35" t="s">
        <v>68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125</v>
      </c>
      <c r="L391" s="32"/>
      <c r="M391" s="33" t="s">
        <v>104</v>
      </c>
      <c r="N391" s="33"/>
      <c r="O391" s="32">
        <v>180</v>
      </c>
      <c r="P391" s="834" t="s">
        <v>630</v>
      </c>
      <c r="Q391" s="806"/>
      <c r="R391" s="806"/>
      <c r="S391" s="806"/>
      <c r="T391" s="807"/>
      <c r="U391" s="34"/>
      <c r="V391" s="34"/>
      <c r="W391" s="35" t="s">
        <v>68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75</v>
      </c>
      <c r="L392" s="32"/>
      <c r="M392" s="33" t="s">
        <v>104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68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75</v>
      </c>
      <c r="L393" s="32"/>
      <c r="M393" s="33" t="s">
        <v>104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68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70</v>
      </c>
      <c r="Q394" s="814"/>
      <c r="R394" s="814"/>
      <c r="S394" s="814"/>
      <c r="T394" s="814"/>
      <c r="U394" s="814"/>
      <c r="V394" s="815"/>
      <c r="W394" s="37" t="s">
        <v>71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70</v>
      </c>
      <c r="Q395" s="814"/>
      <c r="R395" s="814"/>
      <c r="S395" s="814"/>
      <c r="T395" s="814"/>
      <c r="U395" s="814"/>
      <c r="V395" s="815"/>
      <c r="W395" s="37" t="s">
        <v>68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636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75</v>
      </c>
      <c r="L397" s="32"/>
      <c r="M397" s="33" t="s">
        <v>639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68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75</v>
      </c>
      <c r="L398" s="32"/>
      <c r="M398" s="33" t="s">
        <v>639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68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75</v>
      </c>
      <c r="L399" s="32"/>
      <c r="M399" s="33" t="s">
        <v>639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68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70</v>
      </c>
      <c r="Q400" s="814"/>
      <c r="R400" s="814"/>
      <c r="S400" s="814"/>
      <c r="T400" s="814"/>
      <c r="U400" s="814"/>
      <c r="V400" s="815"/>
      <c r="W400" s="37" t="s">
        <v>71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70</v>
      </c>
      <c r="Q401" s="814"/>
      <c r="R401" s="814"/>
      <c r="S401" s="814"/>
      <c r="T401" s="814"/>
      <c r="U401" s="814"/>
      <c r="V401" s="815"/>
      <c r="W401" s="37" t="s">
        <v>68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645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63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75</v>
      </c>
      <c r="L404" s="32"/>
      <c r="M404" s="33" t="s">
        <v>67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68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70</v>
      </c>
      <c r="Q405" s="814"/>
      <c r="R405" s="814"/>
      <c r="S405" s="814"/>
      <c r="T405" s="814"/>
      <c r="U405" s="814"/>
      <c r="V405" s="815"/>
      <c r="W405" s="37" t="s">
        <v>71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70</v>
      </c>
      <c r="Q406" s="814"/>
      <c r="R406" s="814"/>
      <c r="S406" s="814"/>
      <c r="T406" s="814"/>
      <c r="U406" s="814"/>
      <c r="V406" s="815"/>
      <c r="W406" s="37" t="s">
        <v>68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29" t="s">
        <v>72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115</v>
      </c>
      <c r="L408" s="32"/>
      <c r="M408" s="33" t="s">
        <v>67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68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75</v>
      </c>
      <c r="L409" s="32"/>
      <c r="M409" s="33" t="s">
        <v>79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68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75</v>
      </c>
      <c r="L410" s="32"/>
      <c r="M410" s="33" t="s">
        <v>67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68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70</v>
      </c>
      <c r="Q411" s="814"/>
      <c r="R411" s="814"/>
      <c r="S411" s="814"/>
      <c r="T411" s="814"/>
      <c r="U411" s="814"/>
      <c r="V411" s="815"/>
      <c r="W411" s="37" t="s">
        <v>71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70</v>
      </c>
      <c r="Q412" s="814"/>
      <c r="R412" s="814"/>
      <c r="S412" s="814"/>
      <c r="T412" s="814"/>
      <c r="U412" s="814"/>
      <c r="V412" s="815"/>
      <c r="W412" s="37" t="s">
        <v>68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hidden="1" customHeight="1" x14ac:dyDescent="0.2">
      <c r="A413" s="957" t="s">
        <v>658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659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112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115</v>
      </c>
      <c r="L416" s="32"/>
      <c r="M416" s="33" t="s">
        <v>144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68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hidden="1" customHeight="1" x14ac:dyDescent="0.25">
      <c r="A417" s="54" t="s">
        <v>660</v>
      </c>
      <c r="B417" s="54" t="s">
        <v>663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115</v>
      </c>
      <c r="L417" s="32" t="s">
        <v>147</v>
      </c>
      <c r="M417" s="33" t="s">
        <v>67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68</v>
      </c>
      <c r="X417" s="797">
        <v>0</v>
      </c>
      <c r="Y417" s="79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149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115</v>
      </c>
      <c r="L418" s="32"/>
      <c r="M418" s="33" t="s">
        <v>144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68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665</v>
      </c>
      <c r="B419" s="54" t="s">
        <v>667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115</v>
      </c>
      <c r="L419" s="32" t="s">
        <v>147</v>
      </c>
      <c r="M419" s="33" t="s">
        <v>67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68</v>
      </c>
      <c r="X419" s="797">
        <v>0</v>
      </c>
      <c r="Y419" s="79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149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4301011943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115</v>
      </c>
      <c r="L420" s="32"/>
      <c r="M420" s="33" t="s">
        <v>144</v>
      </c>
      <c r="N420" s="33"/>
      <c r="O420" s="32">
        <v>60</v>
      </c>
      <c r="P420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68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669</v>
      </c>
      <c r="B421" s="54" t="s">
        <v>671</v>
      </c>
      <c r="C421" s="31">
        <v>4301011867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115</v>
      </c>
      <c r="L421" s="32" t="s">
        <v>147</v>
      </c>
      <c r="M421" s="33" t="s">
        <v>67</v>
      </c>
      <c r="N421" s="33"/>
      <c r="O421" s="32">
        <v>60</v>
      </c>
      <c r="P421" s="11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68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672</v>
      </c>
      <c r="AG421" s="64"/>
      <c r="AJ421" s="68" t="s">
        <v>149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673</v>
      </c>
      <c r="B422" s="54" t="s">
        <v>674</v>
      </c>
      <c r="C422" s="31">
        <v>4301011339</v>
      </c>
      <c r="D422" s="803">
        <v>4607091383997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115</v>
      </c>
      <c r="L422" s="32"/>
      <c r="M422" s="33" t="s">
        <v>67</v>
      </c>
      <c r="N422" s="33"/>
      <c r="O422" s="32">
        <v>60</v>
      </c>
      <c r="P422" s="9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6"/>
      <c r="R422" s="806"/>
      <c r="S422" s="806"/>
      <c r="T422" s="807"/>
      <c r="U422" s="34"/>
      <c r="V422" s="34"/>
      <c r="W422" s="35" t="s">
        <v>68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125</v>
      </c>
      <c r="L423" s="32"/>
      <c r="M423" s="33" t="s">
        <v>118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68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125</v>
      </c>
      <c r="L424" s="32"/>
      <c r="M424" s="33" t="s">
        <v>67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68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4301011868</v>
      </c>
      <c r="D425" s="803">
        <v>4680115884861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125</v>
      </c>
      <c r="L425" s="32"/>
      <c r="M425" s="33" t="s">
        <v>67</v>
      </c>
      <c r="N425" s="33"/>
      <c r="O425" s="32">
        <v>60</v>
      </c>
      <c r="P425" s="10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68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683</v>
      </c>
      <c r="B426" s="54" t="s">
        <v>684</v>
      </c>
      <c r="C426" s="31">
        <v>4301011866</v>
      </c>
      <c r="D426" s="803">
        <v>4680115884878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125</v>
      </c>
      <c r="L426" s="32"/>
      <c r="M426" s="33" t="s">
        <v>67</v>
      </c>
      <c r="N426" s="33"/>
      <c r="O426" s="32">
        <v>60</v>
      </c>
      <c r="P426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68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idden="1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70</v>
      </c>
      <c r="Q427" s="814"/>
      <c r="R427" s="814"/>
      <c r="S427" s="814"/>
      <c r="T427" s="814"/>
      <c r="U427" s="814"/>
      <c r="V427" s="815"/>
      <c r="W427" s="37" t="s">
        <v>71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800"/>
      <c r="AB427" s="800"/>
      <c r="AC427" s="800"/>
    </row>
    <row r="428" spans="1:68" hidden="1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70</v>
      </c>
      <c r="Q428" s="814"/>
      <c r="R428" s="814"/>
      <c r="S428" s="814"/>
      <c r="T428" s="814"/>
      <c r="U428" s="814"/>
      <c r="V428" s="815"/>
      <c r="W428" s="37" t="s">
        <v>68</v>
      </c>
      <c r="X428" s="799">
        <f>IFERROR(SUM(X416:X426),"0")</f>
        <v>0</v>
      </c>
      <c r="Y428" s="799">
        <f>IFERROR(SUM(Y416:Y426),"0")</f>
        <v>0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164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hidden="1" customHeight="1" x14ac:dyDescent="0.25">
      <c r="A430" s="54" t="s">
        <v>686</v>
      </c>
      <c r="B430" s="54" t="s">
        <v>687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115</v>
      </c>
      <c r="L430" s="32" t="s">
        <v>147</v>
      </c>
      <c r="M430" s="33" t="s">
        <v>118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68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149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125</v>
      </c>
      <c r="L431" s="32"/>
      <c r="M431" s="33" t="s">
        <v>118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68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70</v>
      </c>
      <c r="Q432" s="814"/>
      <c r="R432" s="814"/>
      <c r="S432" s="814"/>
      <c r="T432" s="814"/>
      <c r="U432" s="814"/>
      <c r="V432" s="815"/>
      <c r="W432" s="37" t="s">
        <v>71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hidden="1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70</v>
      </c>
      <c r="Q433" s="814"/>
      <c r="R433" s="814"/>
      <c r="S433" s="814"/>
      <c r="T433" s="814"/>
      <c r="U433" s="814"/>
      <c r="V433" s="815"/>
      <c r="W433" s="37" t="s">
        <v>68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hidden="1" customHeight="1" x14ac:dyDescent="0.25">
      <c r="A434" s="829" t="s">
        <v>72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115</v>
      </c>
      <c r="L435" s="32"/>
      <c r="M435" s="33" t="s">
        <v>79</v>
      </c>
      <c r="N435" s="33"/>
      <c r="O435" s="32">
        <v>40</v>
      </c>
      <c r="P435" s="1241" t="s">
        <v>693</v>
      </c>
      <c r="Q435" s="806"/>
      <c r="R435" s="806"/>
      <c r="S435" s="806"/>
      <c r="T435" s="807"/>
      <c r="U435" s="34"/>
      <c r="V435" s="34"/>
      <c r="W435" s="35" t="s">
        <v>68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115</v>
      </c>
      <c r="L436" s="32"/>
      <c r="M436" s="33" t="s">
        <v>79</v>
      </c>
      <c r="N436" s="33"/>
      <c r="O436" s="32">
        <v>40</v>
      </c>
      <c r="P436" s="1228" t="s">
        <v>697</v>
      </c>
      <c r="Q436" s="806"/>
      <c r="R436" s="806"/>
      <c r="S436" s="806"/>
      <c r="T436" s="807"/>
      <c r="U436" s="34"/>
      <c r="V436" s="34"/>
      <c r="W436" s="35" t="s">
        <v>68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70</v>
      </c>
      <c r="Q437" s="814"/>
      <c r="R437" s="814"/>
      <c r="S437" s="814"/>
      <c r="T437" s="814"/>
      <c r="U437" s="814"/>
      <c r="V437" s="815"/>
      <c r="W437" s="37" t="s">
        <v>71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70</v>
      </c>
      <c r="Q438" s="814"/>
      <c r="R438" s="814"/>
      <c r="S438" s="814"/>
      <c r="T438" s="814"/>
      <c r="U438" s="814"/>
      <c r="V438" s="815"/>
      <c r="W438" s="37" t="s">
        <v>68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206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hidden="1" customHeight="1" x14ac:dyDescent="0.25">
      <c r="A440" s="54" t="s">
        <v>699</v>
      </c>
      <c r="B440" s="54" t="s">
        <v>700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115</v>
      </c>
      <c r="L440" s="32"/>
      <c r="M440" s="33" t="s">
        <v>79</v>
      </c>
      <c r="N440" s="33"/>
      <c r="O440" s="32">
        <v>30</v>
      </c>
      <c r="P440" s="1040" t="s">
        <v>701</v>
      </c>
      <c r="Q440" s="806"/>
      <c r="R440" s="806"/>
      <c r="S440" s="806"/>
      <c r="T440" s="807"/>
      <c r="U440" s="34"/>
      <c r="V440" s="34"/>
      <c r="W440" s="35" t="s">
        <v>68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70</v>
      </c>
      <c r="Q441" s="814"/>
      <c r="R441" s="814"/>
      <c r="S441" s="814"/>
      <c r="T441" s="814"/>
      <c r="U441" s="814"/>
      <c r="V441" s="815"/>
      <c r="W441" s="37" t="s">
        <v>71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70</v>
      </c>
      <c r="Q442" s="814"/>
      <c r="R442" s="814"/>
      <c r="S442" s="814"/>
      <c r="T442" s="814"/>
      <c r="U442" s="814"/>
      <c r="V442" s="815"/>
      <c r="W442" s="37" t="s">
        <v>68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hidden="1" customHeight="1" x14ac:dyDescent="0.25">
      <c r="A443" s="857" t="s">
        <v>703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112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115</v>
      </c>
      <c r="L445" s="32"/>
      <c r="M445" s="33" t="s">
        <v>67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68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115</v>
      </c>
      <c r="L446" s="32"/>
      <c r="M446" s="33" t="s">
        <v>67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68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115</v>
      </c>
      <c r="L447" s="32"/>
      <c r="M447" s="33" t="s">
        <v>67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68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115</v>
      </c>
      <c r="L448" s="32"/>
      <c r="M448" s="33" t="s">
        <v>67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68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4301011874</v>
      </c>
      <c r="D449" s="803">
        <v>4680115884892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115</v>
      </c>
      <c r="L449" s="32"/>
      <c r="M449" s="33" t="s">
        <v>67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6"/>
      <c r="R449" s="806"/>
      <c r="S449" s="806"/>
      <c r="T449" s="807"/>
      <c r="U449" s="34"/>
      <c r="V449" s="34"/>
      <c r="W449" s="35" t="s">
        <v>68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4301011312</v>
      </c>
      <c r="D450" s="803">
        <v>4607091384192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115</v>
      </c>
      <c r="L450" s="32"/>
      <c r="M450" s="33" t="s">
        <v>118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6"/>
      <c r="R450" s="806"/>
      <c r="S450" s="806"/>
      <c r="T450" s="807"/>
      <c r="U450" s="34"/>
      <c r="V450" s="34"/>
      <c r="W450" s="35" t="s">
        <v>68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115</v>
      </c>
      <c r="L451" s="32"/>
      <c r="M451" s="33" t="s">
        <v>67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68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125</v>
      </c>
      <c r="L452" s="32"/>
      <c r="M452" s="33" t="s">
        <v>67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68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70</v>
      </c>
      <c r="Q453" s="814"/>
      <c r="R453" s="814"/>
      <c r="S453" s="814"/>
      <c r="T453" s="814"/>
      <c r="U453" s="814"/>
      <c r="V453" s="815"/>
      <c r="W453" s="37" t="s">
        <v>71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70</v>
      </c>
      <c r="Q454" s="814"/>
      <c r="R454" s="814"/>
      <c r="S454" s="814"/>
      <c r="T454" s="814"/>
      <c r="U454" s="814"/>
      <c r="V454" s="815"/>
      <c r="W454" s="37" t="s">
        <v>68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63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125</v>
      </c>
      <c r="L456" s="32"/>
      <c r="M456" s="33" t="s">
        <v>67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68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68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70</v>
      </c>
      <c r="Q458" s="814"/>
      <c r="R458" s="814"/>
      <c r="S458" s="814"/>
      <c r="T458" s="814"/>
      <c r="U458" s="814"/>
      <c r="V458" s="815"/>
      <c r="W458" s="37" t="s">
        <v>71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70</v>
      </c>
      <c r="Q459" s="814"/>
      <c r="R459" s="814"/>
      <c r="S459" s="814"/>
      <c r="T459" s="814"/>
      <c r="U459" s="814"/>
      <c r="V459" s="815"/>
      <c r="W459" s="37" t="s">
        <v>68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72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hidden="1" customHeight="1" x14ac:dyDescent="0.25">
      <c r="A461" s="54" t="s">
        <v>727</v>
      </c>
      <c r="B461" s="54" t="s">
        <v>728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115</v>
      </c>
      <c r="L461" s="32"/>
      <c r="M461" s="33" t="s">
        <v>79</v>
      </c>
      <c r="N461" s="33"/>
      <c r="O461" s="32">
        <v>40</v>
      </c>
      <c r="P461" s="1133" t="s">
        <v>729</v>
      </c>
      <c r="Q461" s="806"/>
      <c r="R461" s="806"/>
      <c r="S461" s="806"/>
      <c r="T461" s="807"/>
      <c r="U461" s="34"/>
      <c r="V461" s="34"/>
      <c r="W461" s="35" t="s">
        <v>68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115</v>
      </c>
      <c r="L462" s="32"/>
      <c r="M462" s="33" t="s">
        <v>79</v>
      </c>
      <c r="N462" s="33"/>
      <c r="O462" s="32">
        <v>40</v>
      </c>
      <c r="P462" s="1095" t="s">
        <v>733</v>
      </c>
      <c r="Q462" s="806"/>
      <c r="R462" s="806"/>
      <c r="S462" s="806"/>
      <c r="T462" s="807"/>
      <c r="U462" s="34"/>
      <c r="V462" s="34"/>
      <c r="W462" s="35" t="s">
        <v>68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68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735</v>
      </c>
      <c r="B464" s="54" t="s">
        <v>738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75</v>
      </c>
      <c r="L464" s="32"/>
      <c r="M464" s="33" t="s">
        <v>67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68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75</v>
      </c>
      <c r="L465" s="32"/>
      <c r="M465" s="33" t="s">
        <v>67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68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70</v>
      </c>
      <c r="Q466" s="814"/>
      <c r="R466" s="814"/>
      <c r="S466" s="814"/>
      <c r="T466" s="814"/>
      <c r="U466" s="814"/>
      <c r="V466" s="815"/>
      <c r="W466" s="37" t="s">
        <v>71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70</v>
      </c>
      <c r="Q467" s="814"/>
      <c r="R467" s="814"/>
      <c r="S467" s="814"/>
      <c r="T467" s="814"/>
      <c r="U467" s="814"/>
      <c r="V467" s="815"/>
      <c r="W467" s="37" t="s">
        <v>68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206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115</v>
      </c>
      <c r="L469" s="32"/>
      <c r="M469" s="33" t="s">
        <v>79</v>
      </c>
      <c r="N469" s="33"/>
      <c r="O469" s="32">
        <v>40</v>
      </c>
      <c r="P469" s="941" t="s">
        <v>745</v>
      </c>
      <c r="Q469" s="806"/>
      <c r="R469" s="806"/>
      <c r="S469" s="806"/>
      <c r="T469" s="807"/>
      <c r="U469" s="34"/>
      <c r="V469" s="34"/>
      <c r="W469" s="35" t="s">
        <v>68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70</v>
      </c>
      <c r="Q470" s="814"/>
      <c r="R470" s="814"/>
      <c r="S470" s="814"/>
      <c r="T470" s="814"/>
      <c r="U470" s="814"/>
      <c r="V470" s="815"/>
      <c r="W470" s="37" t="s">
        <v>71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70</v>
      </c>
      <c r="Q471" s="814"/>
      <c r="R471" s="814"/>
      <c r="S471" s="814"/>
      <c r="T471" s="814"/>
      <c r="U471" s="814"/>
      <c r="V471" s="815"/>
      <c r="W471" s="37" t="s">
        <v>68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747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748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112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75</v>
      </c>
      <c r="L475" s="32"/>
      <c r="M475" s="33" t="s">
        <v>118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68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70</v>
      </c>
      <c r="Q476" s="814"/>
      <c r="R476" s="814"/>
      <c r="S476" s="814"/>
      <c r="T476" s="814"/>
      <c r="U476" s="814"/>
      <c r="V476" s="815"/>
      <c r="W476" s="37" t="s">
        <v>71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70</v>
      </c>
      <c r="Q477" s="814"/>
      <c r="R477" s="814"/>
      <c r="S477" s="814"/>
      <c r="T477" s="814"/>
      <c r="U477" s="814"/>
      <c r="V477" s="815"/>
      <c r="W477" s="37" t="s">
        <v>68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63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125</v>
      </c>
      <c r="L479" s="32"/>
      <c r="M479" s="33" t="s">
        <v>67</v>
      </c>
      <c r="N479" s="33"/>
      <c r="O479" s="32">
        <v>50</v>
      </c>
      <c r="P479" s="934" t="s">
        <v>754</v>
      </c>
      <c r="Q479" s="806"/>
      <c r="R479" s="806"/>
      <c r="S479" s="806"/>
      <c r="T479" s="807"/>
      <c r="U479" s="34"/>
      <c r="V479" s="34"/>
      <c r="W479" s="35" t="s">
        <v>68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125</v>
      </c>
      <c r="L480" s="32"/>
      <c r="M480" s="33" t="s">
        <v>67</v>
      </c>
      <c r="N480" s="33"/>
      <c r="O480" s="32">
        <v>50</v>
      </c>
      <c r="P480" s="949" t="s">
        <v>758</v>
      </c>
      <c r="Q480" s="806"/>
      <c r="R480" s="806"/>
      <c r="S480" s="806"/>
      <c r="T480" s="807"/>
      <c r="U480" s="34"/>
      <c r="V480" s="34"/>
      <c r="W480" s="35" t="s">
        <v>68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125</v>
      </c>
      <c r="L481" s="32"/>
      <c r="M481" s="33" t="s">
        <v>67</v>
      </c>
      <c r="N481" s="33"/>
      <c r="O481" s="32">
        <v>50</v>
      </c>
      <c r="P481" s="952" t="s">
        <v>758</v>
      </c>
      <c r="Q481" s="806"/>
      <c r="R481" s="806"/>
      <c r="S481" s="806"/>
      <c r="T481" s="807"/>
      <c r="U481" s="34"/>
      <c r="V481" s="34"/>
      <c r="W481" s="35" t="s">
        <v>68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125</v>
      </c>
      <c r="L482" s="32"/>
      <c r="M482" s="33" t="s">
        <v>67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68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125</v>
      </c>
      <c r="L483" s="32"/>
      <c r="M483" s="33" t="s">
        <v>67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68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68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85" t="s">
        <v>768</v>
      </c>
      <c r="Q485" s="806"/>
      <c r="R485" s="806"/>
      <c r="S485" s="806"/>
      <c r="T485" s="807"/>
      <c r="U485" s="34"/>
      <c r="V485" s="34"/>
      <c r="W485" s="35" t="s">
        <v>68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68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68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68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1122" t="s">
        <v>776</v>
      </c>
      <c r="Q489" s="806"/>
      <c r="R489" s="806"/>
      <c r="S489" s="806"/>
      <c r="T489" s="807"/>
      <c r="U489" s="34"/>
      <c r="V489" s="34"/>
      <c r="W489" s="35" t="s">
        <v>68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777</v>
      </c>
      <c r="B490" s="54" t="s">
        <v>778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68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68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68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61" t="s">
        <v>784</v>
      </c>
      <c r="Q493" s="806"/>
      <c r="R493" s="806"/>
      <c r="S493" s="806"/>
      <c r="T493" s="807"/>
      <c r="U493" s="34"/>
      <c r="V493" s="34"/>
      <c r="W493" s="35" t="s">
        <v>68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68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785</v>
      </c>
      <c r="B495" s="54" t="s">
        <v>788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68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68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68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50</v>
      </c>
      <c r="P498" s="1007" t="s">
        <v>794</v>
      </c>
      <c r="Q498" s="806"/>
      <c r="R498" s="806"/>
      <c r="S498" s="806"/>
      <c r="T498" s="807"/>
      <c r="U498" s="34"/>
      <c r="V498" s="34"/>
      <c r="W498" s="35" t="s">
        <v>68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66</v>
      </c>
      <c r="L499" s="32"/>
      <c r="M499" s="33" t="s">
        <v>67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68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70</v>
      </c>
      <c r="Q500" s="814"/>
      <c r="R500" s="814"/>
      <c r="S500" s="814"/>
      <c r="T500" s="814"/>
      <c r="U500" s="814"/>
      <c r="V500" s="815"/>
      <c r="W500" s="37" t="s">
        <v>71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70</v>
      </c>
      <c r="Q501" s="814"/>
      <c r="R501" s="814"/>
      <c r="S501" s="814"/>
      <c r="T501" s="814"/>
      <c r="U501" s="814"/>
      <c r="V501" s="815"/>
      <c r="W501" s="37" t="s">
        <v>68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hidden="1" customHeight="1" x14ac:dyDescent="0.25">
      <c r="A502" s="829" t="s">
        <v>72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125</v>
      </c>
      <c r="L503" s="32"/>
      <c r="M503" s="33" t="s">
        <v>79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68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75</v>
      </c>
      <c r="L504" s="32"/>
      <c r="M504" s="33" t="s">
        <v>79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68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70</v>
      </c>
      <c r="Q505" s="814"/>
      <c r="R505" s="814"/>
      <c r="S505" s="814"/>
      <c r="T505" s="814"/>
      <c r="U505" s="814"/>
      <c r="V505" s="815"/>
      <c r="W505" s="37" t="s">
        <v>71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70</v>
      </c>
      <c r="Q506" s="814"/>
      <c r="R506" s="814"/>
      <c r="S506" s="814"/>
      <c r="T506" s="814"/>
      <c r="U506" s="814"/>
      <c r="V506" s="815"/>
      <c r="W506" s="37" t="s">
        <v>68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101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68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68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70</v>
      </c>
      <c r="Q510" s="814"/>
      <c r="R510" s="814"/>
      <c r="S510" s="814"/>
      <c r="T510" s="814"/>
      <c r="U510" s="814"/>
      <c r="V510" s="815"/>
      <c r="W510" s="37" t="s">
        <v>71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70</v>
      </c>
      <c r="Q511" s="814"/>
      <c r="R511" s="814"/>
      <c r="S511" s="814"/>
      <c r="T511" s="814"/>
      <c r="U511" s="814"/>
      <c r="V511" s="815"/>
      <c r="W511" s="37" t="s">
        <v>68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811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164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75</v>
      </c>
      <c r="L514" s="32"/>
      <c r="M514" s="33" t="s">
        <v>67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68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70</v>
      </c>
      <c r="Q515" s="814"/>
      <c r="R515" s="814"/>
      <c r="S515" s="814"/>
      <c r="T515" s="814"/>
      <c r="U515" s="814"/>
      <c r="V515" s="815"/>
      <c r="W515" s="37" t="s">
        <v>71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70</v>
      </c>
      <c r="Q516" s="814"/>
      <c r="R516" s="814"/>
      <c r="S516" s="814"/>
      <c r="T516" s="814"/>
      <c r="U516" s="814"/>
      <c r="V516" s="815"/>
      <c r="W516" s="37" t="s">
        <v>68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63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125</v>
      </c>
      <c r="L518" s="32"/>
      <c r="M518" s="33" t="s">
        <v>118</v>
      </c>
      <c r="N518" s="33"/>
      <c r="O518" s="32">
        <v>50</v>
      </c>
      <c r="P518" s="835" t="s">
        <v>817</v>
      </c>
      <c r="Q518" s="806"/>
      <c r="R518" s="806"/>
      <c r="S518" s="806"/>
      <c r="T518" s="807"/>
      <c r="U518" s="34"/>
      <c r="V518" s="34"/>
      <c r="W518" s="35" t="s">
        <v>68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66</v>
      </c>
      <c r="L519" s="32"/>
      <c r="M519" s="33" t="s">
        <v>67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68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66</v>
      </c>
      <c r="L520" s="32"/>
      <c r="M520" s="33" t="s">
        <v>67</v>
      </c>
      <c r="N520" s="33"/>
      <c r="O520" s="32">
        <v>50</v>
      </c>
      <c r="P520" s="839" t="s">
        <v>824</v>
      </c>
      <c r="Q520" s="806"/>
      <c r="R520" s="806"/>
      <c r="S520" s="806"/>
      <c r="T520" s="807"/>
      <c r="U520" s="34"/>
      <c r="V520" s="34"/>
      <c r="W520" s="35" t="s">
        <v>68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68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68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70</v>
      </c>
      <c r="Q523" s="814"/>
      <c r="R523" s="814"/>
      <c r="S523" s="814"/>
      <c r="T523" s="814"/>
      <c r="U523" s="814"/>
      <c r="V523" s="815"/>
      <c r="W523" s="37" t="s">
        <v>71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70</v>
      </c>
      <c r="Q524" s="814"/>
      <c r="R524" s="814"/>
      <c r="S524" s="814"/>
      <c r="T524" s="814"/>
      <c r="U524" s="814"/>
      <c r="V524" s="815"/>
      <c r="W524" s="37" t="s">
        <v>68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101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829</v>
      </c>
      <c r="B526" s="54" t="s">
        <v>830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297</v>
      </c>
      <c r="V526" s="34"/>
      <c r="W526" s="35" t="s">
        <v>68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810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70</v>
      </c>
      <c r="Q527" s="814"/>
      <c r="R527" s="814"/>
      <c r="S527" s="814"/>
      <c r="T527" s="814"/>
      <c r="U527" s="814"/>
      <c r="V527" s="815"/>
      <c r="W527" s="37" t="s">
        <v>71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70</v>
      </c>
      <c r="Q528" s="814"/>
      <c r="R528" s="814"/>
      <c r="S528" s="814"/>
      <c r="T528" s="814"/>
      <c r="U528" s="814"/>
      <c r="V528" s="815"/>
      <c r="W528" s="37" t="s">
        <v>68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831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hidden="1" customHeight="1" x14ac:dyDescent="0.25">
      <c r="A530" s="54" t="s">
        <v>832</v>
      </c>
      <c r="B530" s="54" t="s">
        <v>833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805</v>
      </c>
      <c r="L530" s="32"/>
      <c r="M530" s="33" t="s">
        <v>806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68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834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70</v>
      </c>
      <c r="Q531" s="814"/>
      <c r="R531" s="814"/>
      <c r="S531" s="814"/>
      <c r="T531" s="814"/>
      <c r="U531" s="814"/>
      <c r="V531" s="815"/>
      <c r="W531" s="37" t="s">
        <v>71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70</v>
      </c>
      <c r="Q532" s="814"/>
      <c r="R532" s="814"/>
      <c r="S532" s="814"/>
      <c r="T532" s="814"/>
      <c r="U532" s="814"/>
      <c r="V532" s="815"/>
      <c r="W532" s="37" t="s">
        <v>68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57" t="s">
        <v>835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63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836</v>
      </c>
      <c r="B535" s="54" t="s">
        <v>837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66</v>
      </c>
      <c r="L535" s="32"/>
      <c r="M535" s="33" t="s">
        <v>67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68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838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839</v>
      </c>
      <c r="B536" s="54" t="s">
        <v>840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66</v>
      </c>
      <c r="L536" s="32"/>
      <c r="M536" s="33" t="s">
        <v>67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68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838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75</v>
      </c>
      <c r="L537" s="32"/>
      <c r="M537" s="33" t="s">
        <v>67</v>
      </c>
      <c r="N537" s="33"/>
      <c r="O537" s="32">
        <v>50</v>
      </c>
      <c r="P537" s="895" t="s">
        <v>843</v>
      </c>
      <c r="Q537" s="806"/>
      <c r="R537" s="806"/>
      <c r="S537" s="806"/>
      <c r="T537" s="807"/>
      <c r="U537" s="34"/>
      <c r="V537" s="34"/>
      <c r="W537" s="35" t="s">
        <v>68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844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841</v>
      </c>
      <c r="B538" s="54" t="s">
        <v>845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66</v>
      </c>
      <c r="L538" s="32"/>
      <c r="M538" s="33" t="s">
        <v>67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68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844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846</v>
      </c>
      <c r="B539" s="54" t="s">
        <v>847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66</v>
      </c>
      <c r="L539" s="32"/>
      <c r="M539" s="33" t="s">
        <v>67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68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848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846</v>
      </c>
      <c r="B540" s="54" t="s">
        <v>849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66</v>
      </c>
      <c r="L540" s="32"/>
      <c r="M540" s="33" t="s">
        <v>67</v>
      </c>
      <c r="N540" s="33"/>
      <c r="O540" s="32">
        <v>50</v>
      </c>
      <c r="P540" s="1059" t="s">
        <v>850</v>
      </c>
      <c r="Q540" s="806"/>
      <c r="R540" s="806"/>
      <c r="S540" s="806"/>
      <c r="T540" s="807"/>
      <c r="U540" s="34"/>
      <c r="V540" s="34"/>
      <c r="W540" s="35" t="s">
        <v>68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848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70</v>
      </c>
      <c r="Q541" s="814"/>
      <c r="R541" s="814"/>
      <c r="S541" s="814"/>
      <c r="T541" s="814"/>
      <c r="U541" s="814"/>
      <c r="V541" s="815"/>
      <c r="W541" s="37" t="s">
        <v>71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70</v>
      </c>
      <c r="Q542" s="814"/>
      <c r="R542" s="814"/>
      <c r="S542" s="814"/>
      <c r="T542" s="814"/>
      <c r="U542" s="814"/>
      <c r="V542" s="815"/>
      <c r="W542" s="37" t="s">
        <v>68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851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63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852</v>
      </c>
      <c r="B545" s="54" t="s">
        <v>853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75</v>
      </c>
      <c r="L545" s="32"/>
      <c r="M545" s="33" t="s">
        <v>67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68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70</v>
      </c>
      <c r="Q546" s="814"/>
      <c r="R546" s="814"/>
      <c r="S546" s="814"/>
      <c r="T546" s="814"/>
      <c r="U546" s="814"/>
      <c r="V546" s="815"/>
      <c r="W546" s="37" t="s">
        <v>71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70</v>
      </c>
      <c r="Q547" s="814"/>
      <c r="R547" s="814"/>
      <c r="S547" s="814"/>
      <c r="T547" s="814"/>
      <c r="U547" s="814"/>
      <c r="V547" s="815"/>
      <c r="W547" s="37" t="s">
        <v>68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855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855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112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hidden="1" customHeight="1" x14ac:dyDescent="0.25">
      <c r="A551" s="54" t="s">
        <v>856</v>
      </c>
      <c r="B551" s="54" t="s">
        <v>857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115</v>
      </c>
      <c r="L551" s="32"/>
      <c r="M551" s="33" t="s">
        <v>118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68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116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858</v>
      </c>
      <c r="B552" s="54" t="s">
        <v>859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115</v>
      </c>
      <c r="L552" s="32"/>
      <c r="M552" s="33" t="s">
        <v>118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68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860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861</v>
      </c>
      <c r="B553" s="54" t="s">
        <v>862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115</v>
      </c>
      <c r="L553" s="32"/>
      <c r="M553" s="33" t="s">
        <v>118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68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863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864</v>
      </c>
      <c r="B554" s="54" t="s">
        <v>865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115</v>
      </c>
      <c r="L554" s="32"/>
      <c r="M554" s="33" t="s">
        <v>118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68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866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hidden="1" customHeight="1" x14ac:dyDescent="0.25">
      <c r="A555" s="54" t="s">
        <v>867</v>
      </c>
      <c r="B555" s="54" t="s">
        <v>868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115</v>
      </c>
      <c r="L555" s="32"/>
      <c r="M555" s="33" t="s">
        <v>79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68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869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870</v>
      </c>
      <c r="B556" s="54" t="s">
        <v>871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115</v>
      </c>
      <c r="L556" s="32"/>
      <c r="M556" s="33" t="s">
        <v>79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68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872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873</v>
      </c>
      <c r="B557" s="54" t="s">
        <v>874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125</v>
      </c>
      <c r="L557" s="32"/>
      <c r="M557" s="33" t="s">
        <v>118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68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116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873</v>
      </c>
      <c r="B558" s="54" t="s">
        <v>875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125</v>
      </c>
      <c r="L558" s="32"/>
      <c r="M558" s="33" t="s">
        <v>118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68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116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876</v>
      </c>
      <c r="B559" s="54" t="s">
        <v>877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125</v>
      </c>
      <c r="L559" s="32"/>
      <c r="M559" s="33" t="s">
        <v>118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68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860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878</v>
      </c>
      <c r="B560" s="54" t="s">
        <v>879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75</v>
      </c>
      <c r="L560" s="32"/>
      <c r="M560" s="33" t="s">
        <v>118</v>
      </c>
      <c r="N560" s="33"/>
      <c r="O560" s="32">
        <v>60</v>
      </c>
      <c r="P560" s="1140" t="s">
        <v>880</v>
      </c>
      <c r="Q560" s="806"/>
      <c r="R560" s="806"/>
      <c r="S560" s="806"/>
      <c r="T560" s="807"/>
      <c r="U560" s="34"/>
      <c r="V560" s="34"/>
      <c r="W560" s="35" t="s">
        <v>68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866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881</v>
      </c>
      <c r="B561" s="54" t="s">
        <v>882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125</v>
      </c>
      <c r="L561" s="32"/>
      <c r="M561" s="33" t="s">
        <v>118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68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866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881</v>
      </c>
      <c r="B562" s="54" t="s">
        <v>883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125</v>
      </c>
      <c r="L562" s="32"/>
      <c r="M562" s="33" t="s">
        <v>118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68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866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884</v>
      </c>
      <c r="B563" s="54" t="s">
        <v>885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125</v>
      </c>
      <c r="L563" s="32"/>
      <c r="M563" s="33" t="s">
        <v>118</v>
      </c>
      <c r="N563" s="33"/>
      <c r="O563" s="32">
        <v>60</v>
      </c>
      <c r="P563" s="869" t="s">
        <v>886</v>
      </c>
      <c r="Q563" s="806"/>
      <c r="R563" s="806"/>
      <c r="S563" s="806"/>
      <c r="T563" s="807"/>
      <c r="U563" s="34"/>
      <c r="V563" s="34"/>
      <c r="W563" s="35" t="s">
        <v>68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863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887</v>
      </c>
      <c r="B564" s="54" t="s">
        <v>888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75</v>
      </c>
      <c r="L564" s="32"/>
      <c r="M564" s="33" t="s">
        <v>118</v>
      </c>
      <c r="N564" s="33"/>
      <c r="O564" s="32">
        <v>60</v>
      </c>
      <c r="P564" s="1070" t="s">
        <v>889</v>
      </c>
      <c r="Q564" s="806"/>
      <c r="R564" s="806"/>
      <c r="S564" s="806"/>
      <c r="T564" s="807"/>
      <c r="U564" s="34"/>
      <c r="V564" s="34"/>
      <c r="W564" s="35" t="s">
        <v>68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869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890</v>
      </c>
      <c r="B565" s="54" t="s">
        <v>891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125</v>
      </c>
      <c r="L565" s="32"/>
      <c r="M565" s="33" t="s">
        <v>118</v>
      </c>
      <c r="N565" s="33"/>
      <c r="O565" s="32">
        <v>60</v>
      </c>
      <c r="P565" s="862" t="s">
        <v>892</v>
      </c>
      <c r="Q565" s="806"/>
      <c r="R565" s="806"/>
      <c r="S565" s="806"/>
      <c r="T565" s="807"/>
      <c r="U565" s="34"/>
      <c r="V565" s="34"/>
      <c r="W565" s="35" t="s">
        <v>68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872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hidden="1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70</v>
      </c>
      <c r="Q566" s="814"/>
      <c r="R566" s="814"/>
      <c r="S566" s="814"/>
      <c r="T566" s="814"/>
      <c r="U566" s="814"/>
      <c r="V566" s="815"/>
      <c r="W566" s="37" t="s">
        <v>71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hidden="1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70</v>
      </c>
      <c r="Q567" s="814"/>
      <c r="R567" s="814"/>
      <c r="S567" s="814"/>
      <c r="T567" s="814"/>
      <c r="U567" s="814"/>
      <c r="V567" s="815"/>
      <c r="W567" s="37" t="s">
        <v>68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164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hidden="1" customHeight="1" x14ac:dyDescent="0.25">
      <c r="A569" s="54" t="s">
        <v>893</v>
      </c>
      <c r="B569" s="54" t="s">
        <v>894</v>
      </c>
      <c r="C569" s="31">
        <v>4301020334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115</v>
      </c>
      <c r="L569" s="32"/>
      <c r="M569" s="33" t="s">
        <v>79</v>
      </c>
      <c r="N569" s="33"/>
      <c r="O569" s="32">
        <v>70</v>
      </c>
      <c r="P569" s="1135" t="s">
        <v>895</v>
      </c>
      <c r="Q569" s="806"/>
      <c r="R569" s="806"/>
      <c r="S569" s="806"/>
      <c r="T569" s="807"/>
      <c r="U569" s="34"/>
      <c r="V569" s="34"/>
      <c r="W569" s="35" t="s">
        <v>68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893</v>
      </c>
      <c r="B570" s="54" t="s">
        <v>897</v>
      </c>
      <c r="C570" s="31">
        <v>4301020222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115</v>
      </c>
      <c r="L570" s="32"/>
      <c r="M570" s="33" t="s">
        <v>118</v>
      </c>
      <c r="N570" s="33"/>
      <c r="O570" s="32">
        <v>55</v>
      </c>
      <c r="P570" s="8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6"/>
      <c r="R570" s="806"/>
      <c r="S570" s="806"/>
      <c r="T570" s="807"/>
      <c r="U570" s="34"/>
      <c r="V570" s="34"/>
      <c r="W570" s="35" t="s">
        <v>68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898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899</v>
      </c>
      <c r="B571" s="54" t="s">
        <v>900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125</v>
      </c>
      <c r="L571" s="32"/>
      <c r="M571" s="33" t="s">
        <v>118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68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898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899</v>
      </c>
      <c r="B572" s="54" t="s">
        <v>901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125</v>
      </c>
      <c r="L572" s="32"/>
      <c r="M572" s="33" t="s">
        <v>118</v>
      </c>
      <c r="N572" s="33"/>
      <c r="O572" s="32">
        <v>70</v>
      </c>
      <c r="P572" s="921" t="s">
        <v>902</v>
      </c>
      <c r="Q572" s="806"/>
      <c r="R572" s="806"/>
      <c r="S572" s="806"/>
      <c r="T572" s="807"/>
      <c r="U572" s="34"/>
      <c r="V572" s="34"/>
      <c r="W572" s="35" t="s">
        <v>68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899</v>
      </c>
      <c r="B573" s="54" t="s">
        <v>903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125</v>
      </c>
      <c r="L573" s="32"/>
      <c r="M573" s="33" t="s">
        <v>118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68</v>
      </c>
      <c r="X573" s="797">
        <v>130</v>
      </c>
      <c r="Y573" s="798">
        <f>IFERROR(IF(X573="",0,CEILING((X573/$H573),1)*$H573),"")</f>
        <v>133.20000000000002</v>
      </c>
      <c r="Z573" s="36">
        <f>IFERROR(IF(Y573=0,"",ROUNDUP(Y573/H573,0)*0.00902),"")</f>
        <v>0.33374000000000004</v>
      </c>
      <c r="AA573" s="56"/>
      <c r="AB573" s="57"/>
      <c r="AC573" s="671" t="s">
        <v>898</v>
      </c>
      <c r="AG573" s="64"/>
      <c r="AJ573" s="68"/>
      <c r="AK573" s="68">
        <v>0</v>
      </c>
      <c r="BB573" s="672" t="s">
        <v>1</v>
      </c>
      <c r="BM573" s="64">
        <f>IFERROR(X573*I573/H573,"0")</f>
        <v>137.58333333333334</v>
      </c>
      <c r="BN573" s="64">
        <f>IFERROR(Y573*I573/H573,"0")</f>
        <v>140.97000000000003</v>
      </c>
      <c r="BO573" s="64">
        <f>IFERROR(1/J573*(X573/H573),"0")</f>
        <v>0.27356902356902357</v>
      </c>
      <c r="BP573" s="64">
        <f>IFERROR(1/J573*(Y573/H573),"0")</f>
        <v>0.28030303030303039</v>
      </c>
    </row>
    <row r="574" spans="1:68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70</v>
      </c>
      <c r="Q574" s="814"/>
      <c r="R574" s="814"/>
      <c r="S574" s="814"/>
      <c r="T574" s="814"/>
      <c r="U574" s="814"/>
      <c r="V574" s="815"/>
      <c r="W574" s="37" t="s">
        <v>71</v>
      </c>
      <c r="X574" s="799">
        <f>IFERROR(X569/H569,"0")+IFERROR(X570/H570,"0")+IFERROR(X571/H571,"0")+IFERROR(X572/H572,"0")+IFERROR(X573/H573,"0")</f>
        <v>36.111111111111107</v>
      </c>
      <c r="Y574" s="799">
        <f>IFERROR(Y569/H569,"0")+IFERROR(Y570/H570,"0")+IFERROR(Y571/H571,"0")+IFERROR(Y572/H572,"0")+IFERROR(Y573/H573,"0")</f>
        <v>37.000000000000007</v>
      </c>
      <c r="Z574" s="799">
        <f>IFERROR(IF(Z569="",0,Z569),"0")+IFERROR(IF(Z570="",0,Z570),"0")+IFERROR(IF(Z571="",0,Z571),"0")+IFERROR(IF(Z572="",0,Z572),"0")+IFERROR(IF(Z573="",0,Z573),"0")</f>
        <v>0.33374000000000004</v>
      </c>
      <c r="AA574" s="800"/>
      <c r="AB574" s="800"/>
      <c r="AC574" s="800"/>
    </row>
    <row r="575" spans="1:68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70</v>
      </c>
      <c r="Q575" s="814"/>
      <c r="R575" s="814"/>
      <c r="S575" s="814"/>
      <c r="T575" s="814"/>
      <c r="U575" s="814"/>
      <c r="V575" s="815"/>
      <c r="W575" s="37" t="s">
        <v>68</v>
      </c>
      <c r="X575" s="799">
        <f>IFERROR(SUM(X569:X573),"0")</f>
        <v>130</v>
      </c>
      <c r="Y575" s="799">
        <f>IFERROR(SUM(Y569:Y573),"0")</f>
        <v>133.20000000000002</v>
      </c>
      <c r="Z575" s="37"/>
      <c r="AA575" s="800"/>
      <c r="AB575" s="800"/>
      <c r="AC575" s="800"/>
    </row>
    <row r="576" spans="1:68" ht="14.25" hidden="1" customHeight="1" x14ac:dyDescent="0.25">
      <c r="A576" s="829" t="s">
        <v>63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904</v>
      </c>
      <c r="B577" s="54" t="s">
        <v>905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115</v>
      </c>
      <c r="L577" s="32"/>
      <c r="M577" s="33" t="s">
        <v>118</v>
      </c>
      <c r="N577" s="33"/>
      <c r="O577" s="32">
        <v>70</v>
      </c>
      <c r="P577" s="1168" t="s">
        <v>906</v>
      </c>
      <c r="Q577" s="806"/>
      <c r="R577" s="806"/>
      <c r="S577" s="806"/>
      <c r="T577" s="807"/>
      <c r="U577" s="34"/>
      <c r="V577" s="34"/>
      <c r="W577" s="35" t="s">
        <v>68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907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hidden="1" customHeight="1" x14ac:dyDescent="0.25">
      <c r="A578" s="54" t="s">
        <v>904</v>
      </c>
      <c r="B578" s="54" t="s">
        <v>908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115</v>
      </c>
      <c r="L578" s="32"/>
      <c r="M578" s="33" t="s">
        <v>118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68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909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hidden="1" customHeight="1" x14ac:dyDescent="0.25">
      <c r="A579" s="54" t="s">
        <v>910</v>
      </c>
      <c r="B579" s="54" t="s">
        <v>911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115</v>
      </c>
      <c r="L579" s="32"/>
      <c r="M579" s="33" t="s">
        <v>67</v>
      </c>
      <c r="N579" s="33"/>
      <c r="O579" s="32">
        <v>70</v>
      </c>
      <c r="P579" s="1200" t="s">
        <v>912</v>
      </c>
      <c r="Q579" s="806"/>
      <c r="R579" s="806"/>
      <c r="S579" s="806"/>
      <c r="T579" s="807"/>
      <c r="U579" s="34"/>
      <c r="V579" s="34"/>
      <c r="W579" s="35" t="s">
        <v>68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913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910</v>
      </c>
      <c r="B580" s="54" t="s">
        <v>914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115</v>
      </c>
      <c r="L580" s="32"/>
      <c r="M580" s="33" t="s">
        <v>67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68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915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hidden="1" customHeight="1" x14ac:dyDescent="0.25">
      <c r="A581" s="54" t="s">
        <v>916</v>
      </c>
      <c r="B581" s="54" t="s">
        <v>917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115</v>
      </c>
      <c r="L581" s="32"/>
      <c r="M581" s="33" t="s">
        <v>67</v>
      </c>
      <c r="N581" s="33"/>
      <c r="O581" s="32">
        <v>70</v>
      </c>
      <c r="P581" s="1016" t="s">
        <v>918</v>
      </c>
      <c r="Q581" s="806"/>
      <c r="R581" s="806"/>
      <c r="S581" s="806"/>
      <c r="T581" s="807"/>
      <c r="U581" s="34" t="s">
        <v>919</v>
      </c>
      <c r="V581" s="34"/>
      <c r="W581" s="35" t="s">
        <v>68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920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hidden="1" customHeight="1" x14ac:dyDescent="0.25">
      <c r="A582" s="54" t="s">
        <v>916</v>
      </c>
      <c r="B582" s="54" t="s">
        <v>921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115</v>
      </c>
      <c r="L582" s="32"/>
      <c r="M582" s="33" t="s">
        <v>67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68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922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923</v>
      </c>
      <c r="B583" s="54" t="s">
        <v>924</v>
      </c>
      <c r="C583" s="31">
        <v>4301031419</v>
      </c>
      <c r="D583" s="803">
        <v>4680115882072</v>
      </c>
      <c r="E583" s="804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125</v>
      </c>
      <c r="L583" s="32"/>
      <c r="M583" s="33" t="s">
        <v>118</v>
      </c>
      <c r="N583" s="33"/>
      <c r="O583" s="32">
        <v>70</v>
      </c>
      <c r="P583" s="1176" t="s">
        <v>925</v>
      </c>
      <c r="Q583" s="806"/>
      <c r="R583" s="806"/>
      <c r="S583" s="806"/>
      <c r="T583" s="807"/>
      <c r="U583" s="34"/>
      <c r="V583" s="34"/>
      <c r="W583" s="35" t="s">
        <v>68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907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923</v>
      </c>
      <c r="B584" s="54" t="s">
        <v>926</v>
      </c>
      <c r="C584" s="31">
        <v>4301031383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125</v>
      </c>
      <c r="L584" s="32"/>
      <c r="M584" s="33" t="s">
        <v>118</v>
      </c>
      <c r="N584" s="33"/>
      <c r="O584" s="32">
        <v>60</v>
      </c>
      <c r="P584" s="93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6"/>
      <c r="R584" s="806"/>
      <c r="S584" s="806"/>
      <c r="T584" s="807"/>
      <c r="U584" s="34"/>
      <c r="V584" s="34"/>
      <c r="W584" s="35" t="s">
        <v>68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927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923</v>
      </c>
      <c r="B585" s="54" t="s">
        <v>928</v>
      </c>
      <c r="C585" s="31">
        <v>4301031249</v>
      </c>
      <c r="D585" s="803">
        <v>4680115882072</v>
      </c>
      <c r="E585" s="804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125</v>
      </c>
      <c r="L585" s="32"/>
      <c r="M585" s="33" t="s">
        <v>118</v>
      </c>
      <c r="N585" s="33"/>
      <c r="O585" s="32">
        <v>60</v>
      </c>
      <c r="P585" s="9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68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927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929</v>
      </c>
      <c r="B586" s="54" t="s">
        <v>930</v>
      </c>
      <c r="C586" s="31">
        <v>4301031418</v>
      </c>
      <c r="D586" s="803">
        <v>4680115882102</v>
      </c>
      <c r="E586" s="804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125</v>
      </c>
      <c r="L586" s="32"/>
      <c r="M586" s="33" t="s">
        <v>67</v>
      </c>
      <c r="N586" s="33"/>
      <c r="O586" s="32">
        <v>70</v>
      </c>
      <c r="P586" s="1064" t="s">
        <v>931</v>
      </c>
      <c r="Q586" s="806"/>
      <c r="R586" s="806"/>
      <c r="S586" s="806"/>
      <c r="T586" s="807"/>
      <c r="U586" s="34"/>
      <c r="V586" s="34"/>
      <c r="W586" s="35" t="s">
        <v>68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913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929</v>
      </c>
      <c r="B587" s="54" t="s">
        <v>932</v>
      </c>
      <c r="C587" s="31">
        <v>4301031385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125</v>
      </c>
      <c r="L587" s="32"/>
      <c r="M587" s="33" t="s">
        <v>67</v>
      </c>
      <c r="N587" s="33"/>
      <c r="O587" s="32">
        <v>60</v>
      </c>
      <c r="P587" s="9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6"/>
      <c r="R587" s="806"/>
      <c r="S587" s="806"/>
      <c r="T587" s="807"/>
      <c r="U587" s="34"/>
      <c r="V587" s="34"/>
      <c r="W587" s="35" t="s">
        <v>68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913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929</v>
      </c>
      <c r="B588" s="54" t="s">
        <v>933</v>
      </c>
      <c r="C588" s="31">
        <v>4301031251</v>
      </c>
      <c r="D588" s="803">
        <v>4680115882102</v>
      </c>
      <c r="E588" s="804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125</v>
      </c>
      <c r="L588" s="32"/>
      <c r="M588" s="33" t="s">
        <v>67</v>
      </c>
      <c r="N588" s="33"/>
      <c r="O588" s="32">
        <v>60</v>
      </c>
      <c r="P588" s="12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6"/>
      <c r="R588" s="806"/>
      <c r="S588" s="806"/>
      <c r="T588" s="807"/>
      <c r="U588" s="34"/>
      <c r="V588" s="34"/>
      <c r="W588" s="35" t="s">
        <v>68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915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934</v>
      </c>
      <c r="B589" s="54" t="s">
        <v>935</v>
      </c>
      <c r="C589" s="31">
        <v>4301031417</v>
      </c>
      <c r="D589" s="803">
        <v>4680115882096</v>
      </c>
      <c r="E589" s="804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125</v>
      </c>
      <c r="L589" s="32"/>
      <c r="M589" s="33" t="s">
        <v>67</v>
      </c>
      <c r="N589" s="33"/>
      <c r="O589" s="32">
        <v>70</v>
      </c>
      <c r="P589" s="1216" t="s">
        <v>936</v>
      </c>
      <c r="Q589" s="806"/>
      <c r="R589" s="806"/>
      <c r="S589" s="806"/>
      <c r="T589" s="807"/>
      <c r="U589" s="34" t="s">
        <v>919</v>
      </c>
      <c r="V589" s="34"/>
      <c r="W589" s="35" t="s">
        <v>68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920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934</v>
      </c>
      <c r="B590" s="54" t="s">
        <v>937</v>
      </c>
      <c r="C590" s="31">
        <v>4301031384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125</v>
      </c>
      <c r="L590" s="32"/>
      <c r="M590" s="33" t="s">
        <v>67</v>
      </c>
      <c r="N590" s="33"/>
      <c r="O590" s="32">
        <v>60</v>
      </c>
      <c r="P590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6"/>
      <c r="R590" s="806"/>
      <c r="S590" s="806"/>
      <c r="T590" s="807"/>
      <c r="U590" s="34"/>
      <c r="V590" s="34"/>
      <c r="W590" s="35" t="s">
        <v>68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920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934</v>
      </c>
      <c r="B591" s="54" t="s">
        <v>938</v>
      </c>
      <c r="C591" s="31">
        <v>4301031253</v>
      </c>
      <c r="D591" s="803">
        <v>4680115882096</v>
      </c>
      <c r="E591" s="804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125</v>
      </c>
      <c r="L591" s="32"/>
      <c r="M591" s="33" t="s">
        <v>67</v>
      </c>
      <c r="N591" s="33"/>
      <c r="O591" s="32">
        <v>60</v>
      </c>
      <c r="P591" s="10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6"/>
      <c r="R591" s="806"/>
      <c r="S591" s="806"/>
      <c r="T591" s="807"/>
      <c r="U591" s="34"/>
      <c r="V591" s="34"/>
      <c r="W591" s="35" t="s">
        <v>68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922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hidden="1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70</v>
      </c>
      <c r="Q592" s="814"/>
      <c r="R592" s="814"/>
      <c r="S592" s="814"/>
      <c r="T592" s="814"/>
      <c r="U592" s="814"/>
      <c r="V592" s="815"/>
      <c r="W592" s="37" t="s">
        <v>71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hidden="1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70</v>
      </c>
      <c r="Q593" s="814"/>
      <c r="R593" s="814"/>
      <c r="S593" s="814"/>
      <c r="T593" s="814"/>
      <c r="U593" s="814"/>
      <c r="V593" s="815"/>
      <c r="W593" s="37" t="s">
        <v>68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hidden="1" customHeight="1" x14ac:dyDescent="0.25">
      <c r="A594" s="829" t="s">
        <v>72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939</v>
      </c>
      <c r="B595" s="54" t="s">
        <v>940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115</v>
      </c>
      <c r="L595" s="32"/>
      <c r="M595" s="33" t="s">
        <v>67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68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941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942</v>
      </c>
      <c r="B596" s="54" t="s">
        <v>943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115</v>
      </c>
      <c r="L596" s="32"/>
      <c r="M596" s="33" t="s">
        <v>67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68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945</v>
      </c>
      <c r="B597" s="54" t="s">
        <v>946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75</v>
      </c>
      <c r="L597" s="32"/>
      <c r="M597" s="33" t="s">
        <v>67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68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947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70</v>
      </c>
      <c r="Q598" s="814"/>
      <c r="R598" s="814"/>
      <c r="S598" s="814"/>
      <c r="T598" s="814"/>
      <c r="U598" s="814"/>
      <c r="V598" s="815"/>
      <c r="W598" s="37" t="s">
        <v>71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70</v>
      </c>
      <c r="Q599" s="814"/>
      <c r="R599" s="814"/>
      <c r="S599" s="814"/>
      <c r="T599" s="814"/>
      <c r="U599" s="814"/>
      <c r="V599" s="815"/>
      <c r="W599" s="37" t="s">
        <v>68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206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948</v>
      </c>
      <c r="B601" s="54" t="s">
        <v>949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115</v>
      </c>
      <c r="L601" s="32"/>
      <c r="M601" s="33" t="s">
        <v>67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68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950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951</v>
      </c>
      <c r="B602" s="54" t="s">
        <v>952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115</v>
      </c>
      <c r="L602" s="32"/>
      <c r="M602" s="33" t="s">
        <v>67</v>
      </c>
      <c r="N602" s="33"/>
      <c r="O602" s="32">
        <v>35</v>
      </c>
      <c r="P602" s="1055" t="s">
        <v>953</v>
      </c>
      <c r="Q602" s="806"/>
      <c r="R602" s="806"/>
      <c r="S602" s="806"/>
      <c r="T602" s="807"/>
      <c r="U602" s="34"/>
      <c r="V602" s="34"/>
      <c r="W602" s="35" t="s">
        <v>68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950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70</v>
      </c>
      <c r="Q603" s="814"/>
      <c r="R603" s="814"/>
      <c r="S603" s="814"/>
      <c r="T603" s="814"/>
      <c r="U603" s="814"/>
      <c r="V603" s="815"/>
      <c r="W603" s="37" t="s">
        <v>71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70</v>
      </c>
      <c r="Q604" s="814"/>
      <c r="R604" s="814"/>
      <c r="S604" s="814"/>
      <c r="T604" s="814"/>
      <c r="U604" s="814"/>
      <c r="V604" s="815"/>
      <c r="W604" s="37" t="s">
        <v>68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954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954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112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955</v>
      </c>
      <c r="B608" s="54" t="s">
        <v>956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115</v>
      </c>
      <c r="L608" s="32"/>
      <c r="M608" s="33" t="s">
        <v>283</v>
      </c>
      <c r="N608" s="33"/>
      <c r="O608" s="32">
        <v>90</v>
      </c>
      <c r="P608" s="1003" t="s">
        <v>957</v>
      </c>
      <c r="Q608" s="806"/>
      <c r="R608" s="806"/>
      <c r="S608" s="806"/>
      <c r="T608" s="807"/>
      <c r="U608" s="34" t="s">
        <v>297</v>
      </c>
      <c r="V608" s="34"/>
      <c r="W608" s="35" t="s">
        <v>68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958</v>
      </c>
      <c r="AC608" s="713" t="s">
        <v>285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70</v>
      </c>
      <c r="Q609" s="814"/>
      <c r="R609" s="814"/>
      <c r="S609" s="814"/>
      <c r="T609" s="814"/>
      <c r="U609" s="814"/>
      <c r="V609" s="815"/>
      <c r="W609" s="37" t="s">
        <v>71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70</v>
      </c>
      <c r="Q610" s="814"/>
      <c r="R610" s="814"/>
      <c r="S610" s="814"/>
      <c r="T610" s="814"/>
      <c r="U610" s="814"/>
      <c r="V610" s="815"/>
      <c r="W610" s="37" t="s">
        <v>68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63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959</v>
      </c>
      <c r="B612" s="54" t="s">
        <v>960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125</v>
      </c>
      <c r="L612" s="32"/>
      <c r="M612" s="33" t="s">
        <v>283</v>
      </c>
      <c r="N612" s="33"/>
      <c r="O612" s="32">
        <v>90</v>
      </c>
      <c r="P612" s="1066" t="s">
        <v>961</v>
      </c>
      <c r="Q612" s="806"/>
      <c r="R612" s="806"/>
      <c r="S612" s="806"/>
      <c r="T612" s="807"/>
      <c r="U612" s="34"/>
      <c r="V612" s="34"/>
      <c r="W612" s="35" t="s">
        <v>68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70</v>
      </c>
      <c r="Q613" s="814"/>
      <c r="R613" s="814"/>
      <c r="S613" s="814"/>
      <c r="T613" s="814"/>
      <c r="U613" s="814"/>
      <c r="V613" s="815"/>
      <c r="W613" s="37" t="s">
        <v>71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70</v>
      </c>
      <c r="Q614" s="814"/>
      <c r="R614" s="814"/>
      <c r="S614" s="814"/>
      <c r="T614" s="814"/>
      <c r="U614" s="814"/>
      <c r="V614" s="815"/>
      <c r="W614" s="37" t="s">
        <v>68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72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963</v>
      </c>
      <c r="B616" s="54" t="s">
        <v>964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125</v>
      </c>
      <c r="L616" s="32"/>
      <c r="M616" s="33" t="s">
        <v>283</v>
      </c>
      <c r="N616" s="33"/>
      <c r="O616" s="32">
        <v>45</v>
      </c>
      <c r="P616" s="852" t="s">
        <v>965</v>
      </c>
      <c r="Q616" s="806"/>
      <c r="R616" s="806"/>
      <c r="S616" s="806"/>
      <c r="T616" s="807"/>
      <c r="U616" s="34" t="s">
        <v>297</v>
      </c>
      <c r="V616" s="34"/>
      <c r="W616" s="35" t="s">
        <v>68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285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70</v>
      </c>
      <c r="Q617" s="814"/>
      <c r="R617" s="814"/>
      <c r="S617" s="814"/>
      <c r="T617" s="814"/>
      <c r="U617" s="814"/>
      <c r="V617" s="815"/>
      <c r="W617" s="37" t="s">
        <v>71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70</v>
      </c>
      <c r="Q618" s="814"/>
      <c r="R618" s="814"/>
      <c r="S618" s="814"/>
      <c r="T618" s="814"/>
      <c r="U618" s="814"/>
      <c r="V618" s="815"/>
      <c r="W618" s="37" t="s">
        <v>68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966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966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112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967</v>
      </c>
      <c r="B622" s="54" t="s">
        <v>968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115</v>
      </c>
      <c r="L622" s="32"/>
      <c r="M622" s="33" t="s">
        <v>79</v>
      </c>
      <c r="N622" s="33"/>
      <c r="O622" s="32">
        <v>55</v>
      </c>
      <c r="P622" s="1045" t="s">
        <v>969</v>
      </c>
      <c r="Q622" s="806"/>
      <c r="R622" s="806"/>
      <c r="S622" s="806"/>
      <c r="T622" s="807"/>
      <c r="U622" s="34"/>
      <c r="V622" s="34"/>
      <c r="W622" s="35" t="s">
        <v>68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970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971</v>
      </c>
      <c r="B623" s="54" t="s">
        <v>972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115</v>
      </c>
      <c r="L623" s="32"/>
      <c r="M623" s="33" t="s">
        <v>118</v>
      </c>
      <c r="N623" s="33"/>
      <c r="O623" s="32">
        <v>50</v>
      </c>
      <c r="P623" s="1050" t="s">
        <v>973</v>
      </c>
      <c r="Q623" s="806"/>
      <c r="R623" s="806"/>
      <c r="S623" s="806"/>
      <c r="T623" s="807"/>
      <c r="U623" s="34"/>
      <c r="V623" s="34"/>
      <c r="W623" s="35" t="s">
        <v>68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974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975</v>
      </c>
      <c r="B624" s="54" t="s">
        <v>976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115</v>
      </c>
      <c r="L624" s="32"/>
      <c r="M624" s="33" t="s">
        <v>118</v>
      </c>
      <c r="N624" s="33"/>
      <c r="O624" s="32">
        <v>50</v>
      </c>
      <c r="P624" s="886" t="s">
        <v>977</v>
      </c>
      <c r="Q624" s="806"/>
      <c r="R624" s="806"/>
      <c r="S624" s="806"/>
      <c r="T624" s="807"/>
      <c r="U624" s="34"/>
      <c r="V624" s="34"/>
      <c r="W624" s="35" t="s">
        <v>68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978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979</v>
      </c>
      <c r="B625" s="54" t="s">
        <v>980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115</v>
      </c>
      <c r="L625" s="32"/>
      <c r="M625" s="33" t="s">
        <v>118</v>
      </c>
      <c r="N625" s="33"/>
      <c r="O625" s="32">
        <v>55</v>
      </c>
      <c r="P625" s="1236" t="s">
        <v>981</v>
      </c>
      <c r="Q625" s="806"/>
      <c r="R625" s="806"/>
      <c r="S625" s="806"/>
      <c r="T625" s="807"/>
      <c r="U625" s="34"/>
      <c r="V625" s="34"/>
      <c r="W625" s="35" t="s">
        <v>68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982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983</v>
      </c>
      <c r="B626" s="54" t="s">
        <v>984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125</v>
      </c>
      <c r="L626" s="32"/>
      <c r="M626" s="33" t="s">
        <v>79</v>
      </c>
      <c r="N626" s="33"/>
      <c r="O626" s="32">
        <v>55</v>
      </c>
      <c r="P626" s="805" t="s">
        <v>985</v>
      </c>
      <c r="Q626" s="806"/>
      <c r="R626" s="806"/>
      <c r="S626" s="806"/>
      <c r="T626" s="807"/>
      <c r="U626" s="34"/>
      <c r="V626" s="34"/>
      <c r="W626" s="35" t="s">
        <v>68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970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986</v>
      </c>
      <c r="B627" s="54" t="s">
        <v>987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125</v>
      </c>
      <c r="L627" s="32"/>
      <c r="M627" s="33" t="s">
        <v>118</v>
      </c>
      <c r="N627" s="33"/>
      <c r="O627" s="32">
        <v>50</v>
      </c>
      <c r="P627" s="1020" t="s">
        <v>988</v>
      </c>
      <c r="Q627" s="806"/>
      <c r="R627" s="806"/>
      <c r="S627" s="806"/>
      <c r="T627" s="807"/>
      <c r="U627" s="34"/>
      <c r="V627" s="34"/>
      <c r="W627" s="35" t="s">
        <v>68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978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989</v>
      </c>
      <c r="B628" s="54" t="s">
        <v>990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125</v>
      </c>
      <c r="L628" s="32"/>
      <c r="M628" s="33" t="s">
        <v>118</v>
      </c>
      <c r="N628" s="33"/>
      <c r="O628" s="32">
        <v>55</v>
      </c>
      <c r="P628" s="846" t="s">
        <v>991</v>
      </c>
      <c r="Q628" s="806"/>
      <c r="R628" s="806"/>
      <c r="S628" s="806"/>
      <c r="T628" s="807"/>
      <c r="U628" s="34"/>
      <c r="V628" s="34"/>
      <c r="W628" s="35" t="s">
        <v>68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982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70</v>
      </c>
      <c r="Q629" s="814"/>
      <c r="R629" s="814"/>
      <c r="S629" s="814"/>
      <c r="T629" s="814"/>
      <c r="U629" s="814"/>
      <c r="V629" s="815"/>
      <c r="W629" s="37" t="s">
        <v>71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70</v>
      </c>
      <c r="Q630" s="814"/>
      <c r="R630" s="814"/>
      <c r="S630" s="814"/>
      <c r="T630" s="814"/>
      <c r="U630" s="814"/>
      <c r="V630" s="815"/>
      <c r="W630" s="37" t="s">
        <v>68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164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992</v>
      </c>
      <c r="B632" s="54" t="s">
        <v>993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115</v>
      </c>
      <c r="L632" s="32"/>
      <c r="M632" s="33" t="s">
        <v>79</v>
      </c>
      <c r="N632" s="33"/>
      <c r="O632" s="32">
        <v>50</v>
      </c>
      <c r="P632" s="1078" t="s">
        <v>994</v>
      </c>
      <c r="Q632" s="806"/>
      <c r="R632" s="806"/>
      <c r="S632" s="806"/>
      <c r="T632" s="807"/>
      <c r="U632" s="34"/>
      <c r="V632" s="34"/>
      <c r="W632" s="35" t="s">
        <v>68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995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996</v>
      </c>
      <c r="B633" s="54" t="s">
        <v>997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115</v>
      </c>
      <c r="L633" s="32"/>
      <c r="M633" s="33" t="s">
        <v>118</v>
      </c>
      <c r="N633" s="33"/>
      <c r="O633" s="32">
        <v>50</v>
      </c>
      <c r="P633" s="1094" t="s">
        <v>998</v>
      </c>
      <c r="Q633" s="806"/>
      <c r="R633" s="806"/>
      <c r="S633" s="806"/>
      <c r="T633" s="807"/>
      <c r="U633" s="34"/>
      <c r="V633" s="34"/>
      <c r="W633" s="35" t="s">
        <v>68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995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999</v>
      </c>
      <c r="B634" s="54" t="s">
        <v>1000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115</v>
      </c>
      <c r="L634" s="32"/>
      <c r="M634" s="33" t="s">
        <v>118</v>
      </c>
      <c r="N634" s="33"/>
      <c r="O634" s="32">
        <v>50</v>
      </c>
      <c r="P634" s="873" t="s">
        <v>1001</v>
      </c>
      <c r="Q634" s="806"/>
      <c r="R634" s="806"/>
      <c r="S634" s="806"/>
      <c r="T634" s="807"/>
      <c r="U634" s="34"/>
      <c r="V634" s="34"/>
      <c r="W634" s="35" t="s">
        <v>68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1002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1003</v>
      </c>
      <c r="B635" s="54" t="s">
        <v>1004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125</v>
      </c>
      <c r="L635" s="32"/>
      <c r="M635" s="33" t="s">
        <v>118</v>
      </c>
      <c r="N635" s="33"/>
      <c r="O635" s="32">
        <v>50</v>
      </c>
      <c r="P635" s="898" t="s">
        <v>1005</v>
      </c>
      <c r="Q635" s="806"/>
      <c r="R635" s="806"/>
      <c r="S635" s="806"/>
      <c r="T635" s="807"/>
      <c r="U635" s="34"/>
      <c r="V635" s="34"/>
      <c r="W635" s="35" t="s">
        <v>68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1002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70</v>
      </c>
      <c r="Q636" s="814"/>
      <c r="R636" s="814"/>
      <c r="S636" s="814"/>
      <c r="T636" s="814"/>
      <c r="U636" s="814"/>
      <c r="V636" s="815"/>
      <c r="W636" s="37" t="s">
        <v>71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70</v>
      </c>
      <c r="Q637" s="814"/>
      <c r="R637" s="814"/>
      <c r="S637" s="814"/>
      <c r="T637" s="814"/>
      <c r="U637" s="814"/>
      <c r="V637" s="815"/>
      <c r="W637" s="37" t="s">
        <v>68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63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1006</v>
      </c>
      <c r="B639" s="54" t="s">
        <v>1007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125</v>
      </c>
      <c r="L639" s="32"/>
      <c r="M639" s="33" t="s">
        <v>67</v>
      </c>
      <c r="N639" s="33"/>
      <c r="O639" s="32">
        <v>40</v>
      </c>
      <c r="P639" s="1167" t="s">
        <v>1008</v>
      </c>
      <c r="Q639" s="806"/>
      <c r="R639" s="806"/>
      <c r="S639" s="806"/>
      <c r="T639" s="807"/>
      <c r="U639" s="34"/>
      <c r="V639" s="34"/>
      <c r="W639" s="35" t="s">
        <v>68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1009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1010</v>
      </c>
      <c r="B640" s="54" t="s">
        <v>1011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125</v>
      </c>
      <c r="L640" s="32"/>
      <c r="M640" s="33" t="s">
        <v>67</v>
      </c>
      <c r="N640" s="33"/>
      <c r="O640" s="32">
        <v>40</v>
      </c>
      <c r="P640" s="932" t="s">
        <v>1012</v>
      </c>
      <c r="Q640" s="806"/>
      <c r="R640" s="806"/>
      <c r="S640" s="806"/>
      <c r="T640" s="807"/>
      <c r="U640" s="34"/>
      <c r="V640" s="34"/>
      <c r="W640" s="35" t="s">
        <v>68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1013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1014</v>
      </c>
      <c r="B641" s="54" t="s">
        <v>1015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125</v>
      </c>
      <c r="L641" s="32"/>
      <c r="M641" s="33" t="s">
        <v>67</v>
      </c>
      <c r="N641" s="33"/>
      <c r="O641" s="32">
        <v>45</v>
      </c>
      <c r="P641" s="1150" t="s">
        <v>1016</v>
      </c>
      <c r="Q641" s="806"/>
      <c r="R641" s="806"/>
      <c r="S641" s="806"/>
      <c r="T641" s="807"/>
      <c r="U641" s="34"/>
      <c r="V641" s="34"/>
      <c r="W641" s="35" t="s">
        <v>68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1017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1018</v>
      </c>
      <c r="B642" s="54" t="s">
        <v>1019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125</v>
      </c>
      <c r="L642" s="32"/>
      <c r="M642" s="33" t="s">
        <v>67</v>
      </c>
      <c r="N642" s="33"/>
      <c r="O642" s="32">
        <v>45</v>
      </c>
      <c r="P642" s="1197" t="s">
        <v>1020</v>
      </c>
      <c r="Q642" s="806"/>
      <c r="R642" s="806"/>
      <c r="S642" s="806"/>
      <c r="T642" s="807"/>
      <c r="U642" s="34"/>
      <c r="V642" s="34"/>
      <c r="W642" s="35" t="s">
        <v>68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1021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1022</v>
      </c>
      <c r="B643" s="54" t="s">
        <v>1023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125</v>
      </c>
      <c r="L643" s="32"/>
      <c r="M643" s="33" t="s">
        <v>67</v>
      </c>
      <c r="N643" s="33"/>
      <c r="O643" s="32">
        <v>45</v>
      </c>
      <c r="P643" s="1000" t="s">
        <v>1024</v>
      </c>
      <c r="Q643" s="806"/>
      <c r="R643" s="806"/>
      <c r="S643" s="806"/>
      <c r="T643" s="807"/>
      <c r="U643" s="34"/>
      <c r="V643" s="34"/>
      <c r="W643" s="35" t="s">
        <v>68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1025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1026</v>
      </c>
      <c r="B644" s="54" t="s">
        <v>1027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66</v>
      </c>
      <c r="L644" s="32"/>
      <c r="M644" s="33" t="s">
        <v>67</v>
      </c>
      <c r="N644" s="33"/>
      <c r="O644" s="32">
        <v>40</v>
      </c>
      <c r="P644" s="1202" t="s">
        <v>1028</v>
      </c>
      <c r="Q644" s="806"/>
      <c r="R644" s="806"/>
      <c r="S644" s="806"/>
      <c r="T644" s="807"/>
      <c r="U644" s="34"/>
      <c r="V644" s="34"/>
      <c r="W644" s="35" t="s">
        <v>68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1009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1029</v>
      </c>
      <c r="B645" s="54" t="s">
        <v>1030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66</v>
      </c>
      <c r="L645" s="32"/>
      <c r="M645" s="33" t="s">
        <v>67</v>
      </c>
      <c r="N645" s="33"/>
      <c r="O645" s="32">
        <v>40</v>
      </c>
      <c r="P645" s="929" t="s">
        <v>1031</v>
      </c>
      <c r="Q645" s="806"/>
      <c r="R645" s="806"/>
      <c r="S645" s="806"/>
      <c r="T645" s="807"/>
      <c r="U645" s="34"/>
      <c r="V645" s="34"/>
      <c r="W645" s="35" t="s">
        <v>68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1013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70</v>
      </c>
      <c r="Q646" s="814"/>
      <c r="R646" s="814"/>
      <c r="S646" s="814"/>
      <c r="T646" s="814"/>
      <c r="U646" s="814"/>
      <c r="V646" s="815"/>
      <c r="W646" s="37" t="s">
        <v>71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70</v>
      </c>
      <c r="Q647" s="814"/>
      <c r="R647" s="814"/>
      <c r="S647" s="814"/>
      <c r="T647" s="814"/>
      <c r="U647" s="814"/>
      <c r="V647" s="815"/>
      <c r="W647" s="37" t="s">
        <v>68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72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hidden="1" customHeight="1" x14ac:dyDescent="0.25">
      <c r="A649" s="54" t="s">
        <v>1032</v>
      </c>
      <c r="B649" s="54" t="s">
        <v>1033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115</v>
      </c>
      <c r="L649" s="32"/>
      <c r="M649" s="33" t="s">
        <v>79</v>
      </c>
      <c r="N649" s="33"/>
      <c r="O649" s="32">
        <v>40</v>
      </c>
      <c r="P649" s="1030" t="s">
        <v>1034</v>
      </c>
      <c r="Q649" s="806"/>
      <c r="R649" s="806"/>
      <c r="S649" s="806"/>
      <c r="T649" s="807"/>
      <c r="U649" s="34"/>
      <c r="V649" s="34"/>
      <c r="W649" s="35" t="s">
        <v>68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1035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1032</v>
      </c>
      <c r="B650" s="54" t="s">
        <v>1036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115</v>
      </c>
      <c r="L650" s="32"/>
      <c r="M650" s="33" t="s">
        <v>79</v>
      </c>
      <c r="N650" s="33"/>
      <c r="O650" s="32">
        <v>45</v>
      </c>
      <c r="P650" s="1235" t="s">
        <v>1037</v>
      </c>
      <c r="Q650" s="806"/>
      <c r="R650" s="806"/>
      <c r="S650" s="806"/>
      <c r="T650" s="807"/>
      <c r="U650" s="34"/>
      <c r="V650" s="34"/>
      <c r="W650" s="35" t="s">
        <v>68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1035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1038</v>
      </c>
      <c r="B651" s="54" t="s">
        <v>1039</v>
      </c>
      <c r="C651" s="31">
        <v>4301051933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115</v>
      </c>
      <c r="L651" s="32"/>
      <c r="M651" s="33" t="s">
        <v>79</v>
      </c>
      <c r="N651" s="33"/>
      <c r="O651" s="32">
        <v>45</v>
      </c>
      <c r="P651" s="1032" t="s">
        <v>1040</v>
      </c>
      <c r="Q651" s="806"/>
      <c r="R651" s="806"/>
      <c r="S651" s="806"/>
      <c r="T651" s="807"/>
      <c r="U651" s="34"/>
      <c r="V651" s="34"/>
      <c r="W651" s="35" t="s">
        <v>68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1041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1038</v>
      </c>
      <c r="B652" s="54" t="s">
        <v>1042</v>
      </c>
      <c r="C652" s="31">
        <v>4301051510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115</v>
      </c>
      <c r="L652" s="32"/>
      <c r="M652" s="33" t="s">
        <v>67</v>
      </c>
      <c r="N652" s="33"/>
      <c r="O652" s="32">
        <v>30</v>
      </c>
      <c r="P652" s="1151" t="s">
        <v>1043</v>
      </c>
      <c r="Q652" s="806"/>
      <c r="R652" s="806"/>
      <c r="S652" s="806"/>
      <c r="T652" s="807"/>
      <c r="U652" s="34"/>
      <c r="V652" s="34"/>
      <c r="W652" s="35" t="s">
        <v>68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1041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1044</v>
      </c>
      <c r="B653" s="54" t="s">
        <v>1045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66</v>
      </c>
      <c r="L653" s="32"/>
      <c r="M653" s="33" t="s">
        <v>67</v>
      </c>
      <c r="N653" s="33"/>
      <c r="O653" s="32">
        <v>40</v>
      </c>
      <c r="P653" s="999" t="s">
        <v>1046</v>
      </c>
      <c r="Q653" s="806"/>
      <c r="R653" s="806"/>
      <c r="S653" s="806"/>
      <c r="T653" s="807"/>
      <c r="U653" s="34"/>
      <c r="V653" s="34"/>
      <c r="W653" s="35" t="s">
        <v>68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1035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1044</v>
      </c>
      <c r="B654" s="54" t="s">
        <v>1047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75</v>
      </c>
      <c r="L654" s="32"/>
      <c r="M654" s="33" t="s">
        <v>160</v>
      </c>
      <c r="N654" s="33"/>
      <c r="O654" s="32">
        <v>45</v>
      </c>
      <c r="P654" s="1177" t="s">
        <v>1048</v>
      </c>
      <c r="Q654" s="806"/>
      <c r="R654" s="806"/>
      <c r="S654" s="806"/>
      <c r="T654" s="807"/>
      <c r="U654" s="34"/>
      <c r="V654" s="34"/>
      <c r="W654" s="35" t="s">
        <v>68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1035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1049</v>
      </c>
      <c r="B655" s="54" t="s">
        <v>1050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66</v>
      </c>
      <c r="L655" s="32"/>
      <c r="M655" s="33" t="s">
        <v>67</v>
      </c>
      <c r="N655" s="33"/>
      <c r="O655" s="32">
        <v>30</v>
      </c>
      <c r="P655" s="1215" t="s">
        <v>1051</v>
      </c>
      <c r="Q655" s="806"/>
      <c r="R655" s="806"/>
      <c r="S655" s="806"/>
      <c r="T655" s="807"/>
      <c r="U655" s="34"/>
      <c r="V655" s="34"/>
      <c r="W655" s="35" t="s">
        <v>68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1041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1049</v>
      </c>
      <c r="B656" s="54" t="s">
        <v>1052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75</v>
      </c>
      <c r="L656" s="32"/>
      <c r="M656" s="33" t="s">
        <v>160</v>
      </c>
      <c r="N656" s="33"/>
      <c r="O656" s="32">
        <v>45</v>
      </c>
      <c r="P656" s="996" t="s">
        <v>1053</v>
      </c>
      <c r="Q656" s="806"/>
      <c r="R656" s="806"/>
      <c r="S656" s="806"/>
      <c r="T656" s="807"/>
      <c r="U656" s="34"/>
      <c r="V656" s="34"/>
      <c r="W656" s="35" t="s">
        <v>68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1041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70</v>
      </c>
      <c r="Q657" s="814"/>
      <c r="R657" s="814"/>
      <c r="S657" s="814"/>
      <c r="T657" s="814"/>
      <c r="U657" s="814"/>
      <c r="V657" s="815"/>
      <c r="W657" s="37" t="s">
        <v>71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70</v>
      </c>
      <c r="Q658" s="814"/>
      <c r="R658" s="814"/>
      <c r="S658" s="814"/>
      <c r="T658" s="814"/>
      <c r="U658" s="814"/>
      <c r="V658" s="815"/>
      <c r="W658" s="37" t="s">
        <v>68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206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1054</v>
      </c>
      <c r="B660" s="54" t="s">
        <v>1055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115</v>
      </c>
      <c r="L660" s="32"/>
      <c r="M660" s="33" t="s">
        <v>67</v>
      </c>
      <c r="N660" s="33"/>
      <c r="O660" s="32">
        <v>40</v>
      </c>
      <c r="P660" s="894" t="s">
        <v>1056</v>
      </c>
      <c r="Q660" s="806"/>
      <c r="R660" s="806"/>
      <c r="S660" s="806"/>
      <c r="T660" s="807"/>
      <c r="U660" s="34"/>
      <c r="V660" s="34"/>
      <c r="W660" s="35" t="s">
        <v>68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1057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1054</v>
      </c>
      <c r="B661" s="54" t="s">
        <v>1058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115</v>
      </c>
      <c r="L661" s="32"/>
      <c r="M661" s="33" t="s">
        <v>67</v>
      </c>
      <c r="N661" s="33"/>
      <c r="O661" s="32">
        <v>40</v>
      </c>
      <c r="P661" s="1010" t="s">
        <v>1059</v>
      </c>
      <c r="Q661" s="806"/>
      <c r="R661" s="806"/>
      <c r="S661" s="806"/>
      <c r="T661" s="807"/>
      <c r="U661" s="34"/>
      <c r="V661" s="34"/>
      <c r="W661" s="35" t="s">
        <v>68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1057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1060</v>
      </c>
      <c r="B662" s="54" t="s">
        <v>1061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115</v>
      </c>
      <c r="L662" s="32"/>
      <c r="M662" s="33" t="s">
        <v>67</v>
      </c>
      <c r="N662" s="33"/>
      <c r="O662" s="32">
        <v>40</v>
      </c>
      <c r="P662" s="1057" t="s">
        <v>1062</v>
      </c>
      <c r="Q662" s="806"/>
      <c r="R662" s="806"/>
      <c r="S662" s="806"/>
      <c r="T662" s="807"/>
      <c r="U662" s="34"/>
      <c r="V662" s="34"/>
      <c r="W662" s="35" t="s">
        <v>68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1063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1060</v>
      </c>
      <c r="B663" s="54" t="s">
        <v>1064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115</v>
      </c>
      <c r="L663" s="32"/>
      <c r="M663" s="33" t="s">
        <v>67</v>
      </c>
      <c r="N663" s="33"/>
      <c r="O663" s="32">
        <v>40</v>
      </c>
      <c r="P663" s="819" t="s">
        <v>1065</v>
      </c>
      <c r="Q663" s="806"/>
      <c r="R663" s="806"/>
      <c r="S663" s="806"/>
      <c r="T663" s="807"/>
      <c r="U663" s="34"/>
      <c r="V663" s="34"/>
      <c r="W663" s="35" t="s">
        <v>68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1063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70</v>
      </c>
      <c r="Q664" s="814"/>
      <c r="R664" s="814"/>
      <c r="S664" s="814"/>
      <c r="T664" s="814"/>
      <c r="U664" s="814"/>
      <c r="V664" s="815"/>
      <c r="W664" s="37" t="s">
        <v>71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70</v>
      </c>
      <c r="Q665" s="814"/>
      <c r="R665" s="814"/>
      <c r="S665" s="814"/>
      <c r="T665" s="814"/>
      <c r="U665" s="814"/>
      <c r="V665" s="815"/>
      <c r="W665" s="37" t="s">
        <v>68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1066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112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1067</v>
      </c>
      <c r="B668" s="54" t="s">
        <v>1068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115</v>
      </c>
      <c r="L668" s="32"/>
      <c r="M668" s="33" t="s">
        <v>118</v>
      </c>
      <c r="N668" s="33"/>
      <c r="O668" s="32">
        <v>55</v>
      </c>
      <c r="P668" s="1237" t="s">
        <v>1069</v>
      </c>
      <c r="Q668" s="806"/>
      <c r="R668" s="806"/>
      <c r="S668" s="806"/>
      <c r="T668" s="807"/>
      <c r="U668" s="34"/>
      <c r="V668" s="34"/>
      <c r="W668" s="35" t="s">
        <v>68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1070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1071</v>
      </c>
      <c r="B669" s="54" t="s">
        <v>1072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115</v>
      </c>
      <c r="L669" s="32"/>
      <c r="M669" s="33" t="s">
        <v>118</v>
      </c>
      <c r="N669" s="33"/>
      <c r="O669" s="32">
        <v>55</v>
      </c>
      <c r="P669" s="861" t="s">
        <v>1073</v>
      </c>
      <c r="Q669" s="806"/>
      <c r="R669" s="806"/>
      <c r="S669" s="806"/>
      <c r="T669" s="807"/>
      <c r="U669" s="34"/>
      <c r="V669" s="34"/>
      <c r="W669" s="35" t="s">
        <v>68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1074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70</v>
      </c>
      <c r="Q670" s="814"/>
      <c r="R670" s="814"/>
      <c r="S670" s="814"/>
      <c r="T670" s="814"/>
      <c r="U670" s="814"/>
      <c r="V670" s="815"/>
      <c r="W670" s="37" t="s">
        <v>71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70</v>
      </c>
      <c r="Q671" s="814"/>
      <c r="R671" s="814"/>
      <c r="S671" s="814"/>
      <c r="T671" s="814"/>
      <c r="U671" s="814"/>
      <c r="V671" s="815"/>
      <c r="W671" s="37" t="s">
        <v>68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164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1075</v>
      </c>
      <c r="B673" s="54" t="s">
        <v>1076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115</v>
      </c>
      <c r="L673" s="32"/>
      <c r="M673" s="33" t="s">
        <v>118</v>
      </c>
      <c r="N673" s="33"/>
      <c r="O673" s="32">
        <v>50</v>
      </c>
      <c r="P673" s="827" t="s">
        <v>1077</v>
      </c>
      <c r="Q673" s="806"/>
      <c r="R673" s="806"/>
      <c r="S673" s="806"/>
      <c r="T673" s="807"/>
      <c r="U673" s="34"/>
      <c r="V673" s="34"/>
      <c r="W673" s="35" t="s">
        <v>68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1078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70</v>
      </c>
      <c r="Q674" s="814"/>
      <c r="R674" s="814"/>
      <c r="S674" s="814"/>
      <c r="T674" s="814"/>
      <c r="U674" s="814"/>
      <c r="V674" s="815"/>
      <c r="W674" s="37" t="s">
        <v>71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70</v>
      </c>
      <c r="Q675" s="814"/>
      <c r="R675" s="814"/>
      <c r="S675" s="814"/>
      <c r="T675" s="814"/>
      <c r="U675" s="814"/>
      <c r="V675" s="815"/>
      <c r="W675" s="37" t="s">
        <v>68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63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1079</v>
      </c>
      <c r="B677" s="54" t="s">
        <v>1080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125</v>
      </c>
      <c r="L677" s="32"/>
      <c r="M677" s="33" t="s">
        <v>67</v>
      </c>
      <c r="N677" s="33"/>
      <c r="O677" s="32">
        <v>40</v>
      </c>
      <c r="P677" s="816" t="s">
        <v>1081</v>
      </c>
      <c r="Q677" s="806"/>
      <c r="R677" s="806"/>
      <c r="S677" s="806"/>
      <c r="T677" s="807"/>
      <c r="U677" s="34"/>
      <c r="V677" s="34"/>
      <c r="W677" s="35" t="s">
        <v>68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1082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70</v>
      </c>
      <c r="Q678" s="814"/>
      <c r="R678" s="814"/>
      <c r="S678" s="814"/>
      <c r="T678" s="814"/>
      <c r="U678" s="814"/>
      <c r="V678" s="815"/>
      <c r="W678" s="37" t="s">
        <v>71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70</v>
      </c>
      <c r="Q679" s="814"/>
      <c r="R679" s="814"/>
      <c r="S679" s="814"/>
      <c r="T679" s="814"/>
      <c r="U679" s="814"/>
      <c r="V679" s="815"/>
      <c r="W679" s="37" t="s">
        <v>68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72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1083</v>
      </c>
      <c r="B681" s="54" t="s">
        <v>1084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115</v>
      </c>
      <c r="L681" s="32"/>
      <c r="M681" s="33" t="s">
        <v>67</v>
      </c>
      <c r="N681" s="33"/>
      <c r="O681" s="32">
        <v>45</v>
      </c>
      <c r="P681" s="1051" t="s">
        <v>1085</v>
      </c>
      <c r="Q681" s="806"/>
      <c r="R681" s="806"/>
      <c r="S681" s="806"/>
      <c r="T681" s="807"/>
      <c r="U681" s="34"/>
      <c r="V681" s="34"/>
      <c r="W681" s="35" t="s">
        <v>68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1086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70</v>
      </c>
      <c r="Q682" s="814"/>
      <c r="R682" s="814"/>
      <c r="S682" s="814"/>
      <c r="T682" s="814"/>
      <c r="U682" s="814"/>
      <c r="V682" s="815"/>
      <c r="W682" s="37" t="s">
        <v>71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70</v>
      </c>
      <c r="Q683" s="814"/>
      <c r="R683" s="814"/>
      <c r="S683" s="814"/>
      <c r="T683" s="814"/>
      <c r="U683" s="814"/>
      <c r="V683" s="815"/>
      <c r="W683" s="37" t="s">
        <v>68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1087</v>
      </c>
      <c r="Q684" s="821"/>
      <c r="R684" s="821"/>
      <c r="S684" s="821"/>
      <c r="T684" s="821"/>
      <c r="U684" s="821"/>
      <c r="V684" s="822"/>
      <c r="W684" s="37" t="s">
        <v>68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400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404.4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1088</v>
      </c>
      <c r="Q685" s="821"/>
      <c r="R685" s="821"/>
      <c r="S685" s="821"/>
      <c r="T685" s="821"/>
      <c r="U685" s="821"/>
      <c r="V685" s="822"/>
      <c r="W685" s="37" t="s">
        <v>68</v>
      </c>
      <c r="X685" s="799">
        <f>IFERROR(SUM(BM22:BM681),"0")</f>
        <v>427.83333333333337</v>
      </c>
      <c r="Y685" s="799">
        <f>IFERROR(SUM(BN22:BN681),"0")</f>
        <v>432.51000000000005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1089</v>
      </c>
      <c r="Q686" s="821"/>
      <c r="R686" s="821"/>
      <c r="S686" s="821"/>
      <c r="T686" s="821"/>
      <c r="U686" s="821"/>
      <c r="V686" s="822"/>
      <c r="W686" s="37" t="s">
        <v>1090</v>
      </c>
      <c r="X686" s="38">
        <f>ROUNDUP(SUM(BO22:BO681),0)</f>
        <v>1</v>
      </c>
      <c r="Y686" s="38">
        <f>ROUNDUP(SUM(BP22:BP681),0)</f>
        <v>1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1091</v>
      </c>
      <c r="Q687" s="821"/>
      <c r="R687" s="821"/>
      <c r="S687" s="821"/>
      <c r="T687" s="821"/>
      <c r="U687" s="821"/>
      <c r="V687" s="822"/>
      <c r="W687" s="37" t="s">
        <v>68</v>
      </c>
      <c r="X687" s="799">
        <f>GrossWeightTotal+PalletQtyTotal*25</f>
        <v>452.83333333333337</v>
      </c>
      <c r="Y687" s="799">
        <f>GrossWeightTotalR+PalletQtyTotalR*25</f>
        <v>457.51000000000005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1092</v>
      </c>
      <c r="Q688" s="821"/>
      <c r="R688" s="821"/>
      <c r="S688" s="821"/>
      <c r="T688" s="821"/>
      <c r="U688" s="821"/>
      <c r="V688" s="822"/>
      <c r="W688" s="37" t="s">
        <v>1090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148.61111111111111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150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1093</v>
      </c>
      <c r="Q689" s="821"/>
      <c r="R689" s="821"/>
      <c r="S689" s="821"/>
      <c r="T689" s="821"/>
      <c r="U689" s="821"/>
      <c r="V689" s="822"/>
      <c r="W689" s="39" t="s">
        <v>1094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1.0693700000000002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1095</v>
      </c>
      <c r="B691" s="794" t="s">
        <v>62</v>
      </c>
      <c r="C691" s="801" t="s">
        <v>110</v>
      </c>
      <c r="D691" s="930"/>
      <c r="E691" s="930"/>
      <c r="F691" s="930"/>
      <c r="G691" s="930"/>
      <c r="H691" s="931"/>
      <c r="I691" s="801" t="s">
        <v>323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658</v>
      </c>
      <c r="X691" s="931"/>
      <c r="Y691" s="801" t="s">
        <v>747</v>
      </c>
      <c r="Z691" s="930"/>
      <c r="AA691" s="930"/>
      <c r="AB691" s="931"/>
      <c r="AC691" s="794" t="s">
        <v>855</v>
      </c>
      <c r="AD691" s="794" t="s">
        <v>954</v>
      </c>
      <c r="AE691" s="801" t="s">
        <v>966</v>
      </c>
      <c r="AF691" s="931"/>
    </row>
    <row r="692" spans="1:32" ht="14.25" customHeight="1" thickTop="1" x14ac:dyDescent="0.2">
      <c r="A692" s="859" t="s">
        <v>1096</v>
      </c>
      <c r="B692" s="801" t="s">
        <v>62</v>
      </c>
      <c r="C692" s="801" t="s">
        <v>111</v>
      </c>
      <c r="D692" s="801" t="s">
        <v>138</v>
      </c>
      <c r="E692" s="801" t="s">
        <v>214</v>
      </c>
      <c r="F692" s="801" t="s">
        <v>236</v>
      </c>
      <c r="G692" s="801" t="s">
        <v>280</v>
      </c>
      <c r="H692" s="801" t="s">
        <v>110</v>
      </c>
      <c r="I692" s="801" t="s">
        <v>324</v>
      </c>
      <c r="J692" s="801" t="s">
        <v>348</v>
      </c>
      <c r="K692" s="801" t="s">
        <v>426</v>
      </c>
      <c r="L692" s="801" t="s">
        <v>445</v>
      </c>
      <c r="M692" s="801" t="s">
        <v>469</v>
      </c>
      <c r="N692" s="795"/>
      <c r="O692" s="801" t="s">
        <v>498</v>
      </c>
      <c r="P692" s="801" t="s">
        <v>501</v>
      </c>
      <c r="Q692" s="801" t="s">
        <v>510</v>
      </c>
      <c r="R692" s="801" t="s">
        <v>526</v>
      </c>
      <c r="S692" s="801" t="s">
        <v>536</v>
      </c>
      <c r="T692" s="801" t="s">
        <v>549</v>
      </c>
      <c r="U692" s="801" t="s">
        <v>560</v>
      </c>
      <c r="V692" s="801" t="s">
        <v>645</v>
      </c>
      <c r="W692" s="801" t="s">
        <v>659</v>
      </c>
      <c r="X692" s="801" t="s">
        <v>703</v>
      </c>
      <c r="Y692" s="801" t="s">
        <v>748</v>
      </c>
      <c r="Z692" s="801" t="s">
        <v>811</v>
      </c>
      <c r="AA692" s="801" t="s">
        <v>835</v>
      </c>
      <c r="AB692" s="801" t="s">
        <v>851</v>
      </c>
      <c r="AC692" s="801" t="s">
        <v>855</v>
      </c>
      <c r="AD692" s="801" t="s">
        <v>954</v>
      </c>
      <c r="AE692" s="801" t="s">
        <v>966</v>
      </c>
      <c r="AF692" s="801" t="s">
        <v>1066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1097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271.2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133.20000000000002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112,50"/>
        <filter val="130,00"/>
        <filter val="148,61"/>
        <filter val="270,00"/>
        <filter val="36,11"/>
        <filter val="400,00"/>
        <filter val="427,83"/>
        <filter val="452,83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1098</v>
      </c>
      <c r="H1" s="52"/>
    </row>
    <row r="3" spans="2:8" x14ac:dyDescent="0.2">
      <c r="B3" s="47" t="s">
        <v>1099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1100</v>
      </c>
      <c r="D6" s="47" t="s">
        <v>1101</v>
      </c>
      <c r="E6" s="47"/>
    </row>
    <row r="8" spans="2:8" x14ac:dyDescent="0.2">
      <c r="B8" s="47" t="s">
        <v>19</v>
      </c>
      <c r="C8" s="47" t="s">
        <v>1100</v>
      </c>
      <c r="D8" s="47"/>
      <c r="E8" s="47"/>
    </row>
    <row r="10" spans="2:8" x14ac:dyDescent="0.2">
      <c r="B10" s="47" t="s">
        <v>1102</v>
      </c>
      <c r="C10" s="47"/>
      <c r="D10" s="47"/>
      <c r="E10" s="47"/>
    </row>
    <row r="11" spans="2:8" x14ac:dyDescent="0.2">
      <c r="B11" s="47" t="s">
        <v>1103</v>
      </c>
      <c r="C11" s="47"/>
      <c r="D11" s="47"/>
      <c r="E11" s="47"/>
    </row>
    <row r="12" spans="2:8" x14ac:dyDescent="0.2">
      <c r="B12" s="47" t="s">
        <v>1104</v>
      </c>
      <c r="C12" s="47"/>
      <c r="D12" s="47"/>
      <c r="E12" s="47"/>
    </row>
    <row r="13" spans="2:8" x14ac:dyDescent="0.2">
      <c r="B13" s="47" t="s">
        <v>1105</v>
      </c>
      <c r="C13" s="47"/>
      <c r="D13" s="47"/>
      <c r="E13" s="47"/>
    </row>
    <row r="14" spans="2:8" x14ac:dyDescent="0.2">
      <c r="B14" s="47" t="s">
        <v>1106</v>
      </c>
      <c r="C14" s="47"/>
      <c r="D14" s="47"/>
      <c r="E14" s="47"/>
    </row>
    <row r="15" spans="2:8" x14ac:dyDescent="0.2">
      <c r="B15" s="47" t="s">
        <v>1107</v>
      </c>
      <c r="C15" s="47"/>
      <c r="D15" s="47"/>
      <c r="E15" s="47"/>
    </row>
    <row r="16" spans="2:8" x14ac:dyDescent="0.2">
      <c r="B16" s="47" t="s">
        <v>1108</v>
      </c>
      <c r="C16" s="47"/>
      <c r="D16" s="47"/>
      <c r="E16" s="47"/>
    </row>
    <row r="17" spans="2:5" x14ac:dyDescent="0.2">
      <c r="B17" s="47" t="s">
        <v>1109</v>
      </c>
      <c r="C17" s="47"/>
      <c r="D17" s="47"/>
      <c r="E17" s="47"/>
    </row>
    <row r="18" spans="2:5" x14ac:dyDescent="0.2">
      <c r="B18" s="47" t="s">
        <v>1110</v>
      </c>
      <c r="C18" s="47"/>
      <c r="D18" s="47"/>
      <c r="E18" s="47"/>
    </row>
    <row r="19" spans="2:5" x14ac:dyDescent="0.2">
      <c r="B19" s="47" t="s">
        <v>1111</v>
      </c>
      <c r="C19" s="47"/>
      <c r="D19" s="47"/>
      <c r="E19" s="47"/>
    </row>
    <row r="20" spans="2:5" x14ac:dyDescent="0.2">
      <c r="B20" s="47" t="s">
        <v>1112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2025-01-20T06:42:42Z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