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B93606C-4780-4677-A342-FFCEF5A9CB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Y542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1" i="1" s="1"/>
  <c r="P408" i="1"/>
  <c r="X406" i="1"/>
  <c r="Y405" i="1"/>
  <c r="X405" i="1"/>
  <c r="BP404" i="1"/>
  <c r="BO404" i="1"/>
  <c r="BN404" i="1"/>
  <c r="BM404" i="1"/>
  <c r="Z404" i="1"/>
  <c r="Z405" i="1" s="1"/>
  <c r="Y404" i="1"/>
  <c r="V694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0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4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1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X688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94" i="1"/>
  <c r="X685" i="1"/>
  <c r="X686" i="1"/>
  <c r="Y24" i="1"/>
  <c r="Z27" i="1"/>
  <c r="Z34" i="1" s="1"/>
  <c r="BN27" i="1"/>
  <c r="BP27" i="1"/>
  <c r="Z32" i="1"/>
  <c r="BN32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94" i="1"/>
  <c r="Z106" i="1"/>
  <c r="Z108" i="1" s="1"/>
  <c r="BN106" i="1"/>
  <c r="BP106" i="1"/>
  <c r="Y109" i="1"/>
  <c r="Z112" i="1"/>
  <c r="Z117" i="1" s="1"/>
  <c r="BN112" i="1"/>
  <c r="BP112" i="1"/>
  <c r="Z114" i="1"/>
  <c r="BN114" i="1"/>
  <c r="Z115" i="1"/>
  <c r="BN115" i="1"/>
  <c r="F694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Z152" i="1"/>
  <c r="BN152" i="1"/>
  <c r="BP152" i="1"/>
  <c r="Z154" i="1"/>
  <c r="BN154" i="1"/>
  <c r="Y155" i="1"/>
  <c r="Z158" i="1"/>
  <c r="Z160" i="1" s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94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Y246" i="1"/>
  <c r="Z242" i="1"/>
  <c r="Z246" i="1" s="1"/>
  <c r="BN242" i="1"/>
  <c r="BP243" i="1"/>
  <c r="BN243" i="1"/>
  <c r="BP245" i="1"/>
  <c r="BN245" i="1"/>
  <c r="Z245" i="1"/>
  <c r="Y247" i="1"/>
  <c r="K694" i="1"/>
  <c r="Y258" i="1"/>
  <c r="Y259" i="1"/>
  <c r="BP250" i="1"/>
  <c r="BN250" i="1"/>
  <c r="Z250" i="1"/>
  <c r="BP254" i="1"/>
  <c r="BN254" i="1"/>
  <c r="Z254" i="1"/>
  <c r="F9" i="1"/>
  <c r="J9" i="1"/>
  <c r="Y156" i="1"/>
  <c r="Y172" i="1"/>
  <c r="Y207" i="1"/>
  <c r="Y688" i="1" s="1"/>
  <c r="BP252" i="1"/>
  <c r="BN252" i="1"/>
  <c r="Y685" i="1" s="1"/>
  <c r="Z252" i="1"/>
  <c r="BP256" i="1"/>
  <c r="Y686" i="1" s="1"/>
  <c r="BN256" i="1"/>
  <c r="Z256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Y395" i="1"/>
  <c r="Z398" i="1"/>
  <c r="Z400" i="1" s="1"/>
  <c r="BN398" i="1"/>
  <c r="Y401" i="1"/>
  <c r="Y406" i="1"/>
  <c r="Z409" i="1"/>
  <c r="Z411" i="1" s="1"/>
  <c r="BN409" i="1"/>
  <c r="Y412" i="1"/>
  <c r="W694" i="1"/>
  <c r="Y428" i="1"/>
  <c r="Z417" i="1"/>
  <c r="BN417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Y453" i="1"/>
  <c r="BP449" i="1"/>
  <c r="BN449" i="1"/>
  <c r="Z449" i="1"/>
  <c r="Y290" i="1"/>
  <c r="Y295" i="1"/>
  <c r="Y302" i="1"/>
  <c r="Y311" i="1"/>
  <c r="Y344" i="1"/>
  <c r="Y365" i="1"/>
  <c r="BP421" i="1"/>
  <c r="BN421" i="1"/>
  <c r="Z421" i="1"/>
  <c r="Z427" i="1" s="1"/>
  <c r="BP425" i="1"/>
  <c r="BN425" i="1"/>
  <c r="Z425" i="1"/>
  <c r="BP447" i="1"/>
  <c r="BN447" i="1"/>
  <c r="Z447" i="1"/>
  <c r="Y459" i="1"/>
  <c r="Y467" i="1"/>
  <c r="Y501" i="1"/>
  <c r="Y505" i="1"/>
  <c r="Y511" i="1"/>
  <c r="Y516" i="1"/>
  <c r="Y524" i="1"/>
  <c r="Y528" i="1"/>
  <c r="Y532" i="1"/>
  <c r="Y541" i="1"/>
  <c r="Y56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Z451" i="1"/>
  <c r="BN451" i="1"/>
  <c r="Z457" i="1"/>
  <c r="Z458" i="1" s="1"/>
  <c r="BN457" i="1"/>
  <c r="Z463" i="1"/>
  <c r="Z466" i="1" s="1"/>
  <c r="BN463" i="1"/>
  <c r="Z465" i="1"/>
  <c r="BN465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8" i="1"/>
  <c r="BN538" i="1"/>
  <c r="Y547" i="1"/>
  <c r="AC694" i="1"/>
  <c r="Z552" i="1"/>
  <c r="Z566" i="1" s="1"/>
  <c r="BN552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Y687" i="1" l="1"/>
  <c r="Z664" i="1"/>
  <c r="Z646" i="1"/>
  <c r="Z574" i="1"/>
  <c r="Z541" i="1"/>
  <c r="Z500" i="1"/>
  <c r="Z453" i="1"/>
  <c r="Z387" i="1"/>
  <c r="Z223" i="1"/>
  <c r="Z179" i="1"/>
  <c r="Z166" i="1"/>
  <c r="Z155" i="1"/>
  <c r="Z143" i="1"/>
  <c r="Z77" i="1"/>
  <c r="Z689" i="1" s="1"/>
  <c r="Y684" i="1"/>
  <c r="X687" i="1"/>
  <c r="Z629" i="1"/>
  <c r="Z598" i="1"/>
  <c r="Z258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<sst xmlns="http://schemas.openxmlformats.org/spreadsheetml/2006/main" count="3251" uniqueCount="1114">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</sst>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8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400</v>
      </c>
      <c r="Y48" s="798">
        <f t="shared" si="6"/>
        <v>410.40000000000003</v>
      </c>
      <c r="Z48" s="36">
        <f>IFERROR(IF(Y48=0,"",ROUNDUP(Y48/H48,0)*0.02175),"")</f>
        <v>0.8264999999999999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417.77777777777777</v>
      </c>
      <c r="BN48" s="64">
        <f t="shared" si="8"/>
        <v>428.64</v>
      </c>
      <c r="BO48" s="64">
        <f t="shared" si="9"/>
        <v>0.66137566137566139</v>
      </c>
      <c r="BP48" s="64">
        <f t="shared" si="10"/>
        <v>0.67857142857142849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37.037037037037038</v>
      </c>
      <c r="Y53" s="799">
        <f>IFERROR(Y47/H47,"0")+IFERROR(Y48/H48,"0")+IFERROR(Y49/H49,"0")+IFERROR(Y50/H50,"0")+IFERROR(Y51/H51,"0")+IFERROR(Y52/H52,"0")</f>
        <v>38</v>
      </c>
      <c r="Z53" s="799">
        <f>IFERROR(IF(Z47="",0,Z47),"0")+IFERROR(IF(Z48="",0,Z48),"0")+IFERROR(IF(Z49="",0,Z49),"0")+IFERROR(IF(Z50="",0,Z50),"0")+IFERROR(IF(Z51="",0,Z51),"0")+IFERROR(IF(Z52="",0,Z52),"0")</f>
        <v>0.8264999999999999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400</v>
      </c>
      <c r="Y54" s="799">
        <f>IFERROR(SUM(Y47:Y52),"0")</f>
        <v>410.40000000000003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1400</v>
      </c>
      <c r="Y417" s="798">
        <f t="shared" si="87"/>
        <v>1410</v>
      </c>
      <c r="Z417" s="36">
        <f>IFERROR(IF(Y417=0,"",ROUNDUP(Y417/H417,0)*0.02175),"")</f>
        <v>2.0444999999999998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1444.8</v>
      </c>
      <c r="BN417" s="64">
        <f t="shared" si="89"/>
        <v>1455.12</v>
      </c>
      <c r="BO417" s="64">
        <f t="shared" si="90"/>
        <v>1.9444444444444442</v>
      </c>
      <c r="BP417" s="64">
        <f t="shared" si="91"/>
        <v>1.9583333333333333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500</v>
      </c>
      <c r="Y419" s="79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700</v>
      </c>
      <c r="Y421" s="798">
        <f t="shared" si="87"/>
        <v>705</v>
      </c>
      <c r="Z421" s="36">
        <f>IFERROR(IF(Y421=0,"",ROUNDUP(Y421/H421,0)*0.02175),"")</f>
        <v>1.0222499999999999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722.4</v>
      </c>
      <c r="BN421" s="64">
        <f t="shared" si="89"/>
        <v>727.56</v>
      </c>
      <c r="BO421" s="64">
        <f t="shared" si="90"/>
        <v>0.9722222222222221</v>
      </c>
      <c r="BP421" s="64">
        <f t="shared" si="91"/>
        <v>0.97916666666666663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173.33333333333331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175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3.8062499999999995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2600</v>
      </c>
      <c r="Y428" s="799">
        <f>IFERROR(SUM(Y416:Y426),"0")</f>
        <v>2625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3035.4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3100.9777777777776</v>
      </c>
      <c r="Y685" s="799">
        <f>IFERROR(SUM(BN22:BN681),"0")</f>
        <v>3137.64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5</v>
      </c>
      <c r="Y686" s="38">
        <f>ROUNDUP(SUM(BP22:BP681),0)</f>
        <v>5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3225.9777777777776</v>
      </c>
      <c r="Y687" s="799">
        <f>GrossWeightTotalR+PalletQtyTotalR*25</f>
        <v>3262.64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210.37037037037035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213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4.6327499999999997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410.40000000000003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2625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