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9,01,25 Горняк ЗПФ в Донецк доставка на 20,01\"/>
    </mc:Choice>
  </mc:AlternateContent>
  <xr:revisionPtr revIDLastSave="0" documentId="13_ncr:1_{364FC76F-CA40-48A5-A308-C4E890ABAB1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заказ!$I$1:$I$84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L8" i="1" l="1"/>
  <c r="M8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6" i="1"/>
  <c r="L26" i="1"/>
  <c r="M26" i="1"/>
  <c r="K27" i="1"/>
  <c r="L27" i="1"/>
  <c r="M27" i="1"/>
  <c r="K28" i="1"/>
  <c r="L28" i="1"/>
  <c r="M28" i="1"/>
  <c r="K25" i="1"/>
  <c r="L25" i="1"/>
  <c r="M25" i="1"/>
  <c r="K29" i="1"/>
  <c r="L29" i="1"/>
  <c r="M29" i="1"/>
  <c r="K31" i="1"/>
  <c r="L31" i="1"/>
  <c r="M31" i="1"/>
  <c r="K30" i="1"/>
  <c r="L30" i="1"/>
  <c r="M30" i="1"/>
  <c r="K32" i="1"/>
  <c r="L32" i="1"/>
  <c r="M32" i="1"/>
  <c r="K33" i="1"/>
  <c r="L33" i="1"/>
  <c r="M33" i="1"/>
  <c r="K34" i="1"/>
  <c r="L34" i="1"/>
  <c r="M34" i="1"/>
  <c r="K35" i="1"/>
  <c r="L35" i="1"/>
  <c r="M35" i="1"/>
  <c r="K37" i="1"/>
  <c r="L37" i="1"/>
  <c r="M37" i="1"/>
  <c r="K36" i="1"/>
  <c r="L36" i="1"/>
  <c r="M36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9" i="1"/>
  <c r="L59" i="1"/>
  <c r="M59" i="1"/>
  <c r="K60" i="1"/>
  <c r="L60" i="1"/>
  <c r="M60" i="1"/>
  <c r="K62" i="1"/>
  <c r="L62" i="1"/>
  <c r="M62" i="1"/>
  <c r="K61" i="1"/>
  <c r="L61" i="1"/>
  <c r="M61" i="1"/>
  <c r="K56" i="1"/>
  <c r="L56" i="1"/>
  <c r="M56" i="1"/>
  <c r="K58" i="1"/>
  <c r="L58" i="1"/>
  <c r="M58" i="1"/>
  <c r="K57" i="1"/>
  <c r="L57" i="1"/>
  <c r="M57" i="1"/>
  <c r="K55" i="1"/>
  <c r="L55" i="1"/>
  <c r="M55" i="1"/>
  <c r="J63" i="1" l="1"/>
  <c r="L9" i="1"/>
  <c r="L63" i="1" s="1"/>
  <c r="K9" i="1"/>
  <c r="K63" i="1" s="1"/>
  <c r="M9" i="1"/>
  <c r="M63" i="1" s="1"/>
  <c r="M64" i="1" l="1"/>
  <c r="N63" i="1"/>
</calcChain>
</file>

<file path=xl/sharedStrings.xml><?xml version="1.0" encoding="utf-8"?>
<sst xmlns="http://schemas.openxmlformats.org/spreadsheetml/2006/main" count="179" uniqueCount="78">
  <si>
    <t>№</t>
  </si>
  <si>
    <t>Кол-во ящ на паллете</t>
  </si>
  <si>
    <t>Вес брутто ящ</t>
  </si>
  <si>
    <t>ящики</t>
  </si>
  <si>
    <t>паллеты</t>
  </si>
  <si>
    <t>Код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</si>
  <si>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</si>
  <si>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</si>
  <si>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</si>
  <si>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</si>
  <si>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</si>
  <si>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Филиал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</si>
  <si>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</si>
  <si>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</si>
  <si>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</si>
  <si>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</si>
  <si>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Пельмени Grandmeni со сливочным маслом Grandmeni 0,75 Сфера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</si>
  <si>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</si>
  <si>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</si>
  <si>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</si>
  <si>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</si>
  <si>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</si>
  <si>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</si>
  <si>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острые Базовый ассортимент Фикс.вес 0,3 Лоток Горячая штучка</t>
  </si>
  <si>
    <t>Чебупели с ветчиной и сыром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</si>
  <si>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</si>
  <si>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Чебупели с мясом Базовый ассортимент Фикс.вес 0,48 Лоток Горячая штучка ХХЛ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</si>
  <si>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</si>
  <si>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</si>
  <si>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</si>
  <si>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</si>
  <si>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</si>
  <si>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</si>
  <si>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</si>
  <si>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</si>
  <si>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</si>
  <si>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</si>
  <si>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</si>
  <si>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</si>
  <si>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</si>
  <si>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</si>
  <si>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</si>
  <si>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</si>
  <si>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</si>
  <si>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</si>
  <si>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Снеки «Фрай-пицца с ветчиной и грибами» Весовые ТМ «Зареченские» 3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</si>
  <si>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</si>
  <si>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</si>
  <si>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</si>
  <si>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</si>
  <si>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</si>
  <si>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</si>
  <si>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</si>
  <si>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</si>
  <si>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</si>
  <si>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</si>
  <si>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</si>
  <si>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</si>
  <si>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</si>
  <si>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«Мини-чебуречки с мясом» Весовой ТМ «Зареченские» 5,5 кг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</si>
  <si>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</si>
  <si>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</si>
  <si>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</si>
  <si>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</si>
  <si>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</si>
  <si>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</si>
  <si>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</si>
  <si>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</si>
  <si>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</si>
  <si>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Grandmeni с говядиной и свининой Grandmeni 0,75 Сфера Горячая штучка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</si>
  <si>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</si>
  <si>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</si>
  <si>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</si>
  <si>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</si>
  <si>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</si>
  <si>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</si>
  <si>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Доставка 20.01</t>
  </si>
  <si>
    <r>
      <t xml:space="preserve">Заказ Донецк Доставка </t>
    </r>
    <r>
      <rPr>
        <b/>
        <u/>
        <sz val="18"/>
        <color rgb="FFFF0000"/>
        <rFont val="Calibri"/>
        <family val="2"/>
        <charset val="204"/>
        <scheme val="minor"/>
      </rPr>
      <t>20.01.25</t>
    </r>
    <r>
      <rPr>
        <sz val="14"/>
        <color rgb="FFFF0000"/>
        <rFont val="Calibri"/>
        <family val="2"/>
        <charset val="204"/>
        <scheme val="minor"/>
      </rPr>
      <t xml:space="preserve"> ГОРНЯК, ТД, ООО, Донецкая Народная Респ, Адыгейская ул, д. 13,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</si>
</sst>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u/>
      <sz val="18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3" fillId="0" borderId="4" xfId="1" applyFont="1" applyFill="1" applyBorder="1" applyAlignment="1" applyProtection="1">
      <alignment vertical="center" wrapText="1"/>
    </xf>
    <xf numFmtId="0" fontId="6" fillId="0" borderId="4" xfId="1" applyFont="1" applyFill="1" applyBorder="1" applyAlignment="1" applyProtection="1">
      <alignment horizontal="left" vertical="center" wrapText="1"/>
    </xf>
    <xf numFmtId="0" fontId="5" fillId="0" borderId="4" xfId="0" applyFont="1" applyFill="1" applyBorder="1" applyProtection="1"/>
    <xf numFmtId="0" fontId="7" fillId="0" borderId="4" xfId="0" applyFont="1" applyFill="1" applyBorder="1" applyProtection="1"/>
    <xf numFmtId="0" fontId="6" fillId="5" borderId="4" xfId="1" applyFont="1" applyFill="1" applyBorder="1" applyAlignment="1" applyProtection="1">
      <alignment horizontal="left" vertical="center" wrapText="1"/>
    </xf>
    <xf numFmtId="0" fontId="5" fillId="0" borderId="9" xfId="0" applyFont="1" applyFill="1" applyBorder="1" applyProtection="1"/>
    <xf numFmtId="0" fontId="7" fillId="0" borderId="9" xfId="0" applyFont="1" applyFill="1" applyBorder="1" applyProtection="1"/>
    <xf numFmtId="0" fontId="3" fillId="0" borderId="10" xfId="1" applyFont="1" applyFill="1" applyBorder="1" applyAlignment="1" applyProtection="1">
      <alignment vertical="center" wrapText="1"/>
    </xf>
    <xf numFmtId="0" fontId="6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" xfId="0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8" fillId="0" borderId="0" xfId="0" applyFont="1" applyFill="1" applyProtection="1"/>
    <xf numFmtId="0" fontId="0" fillId="7" borderId="0" xfId="0" applyFill="1" applyProtection="1"/>
    <xf numFmtId="0" fontId="10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6" fontId="1" fillId="0" borderId="0" xfId="0" applyNumberFormat="1" applyFont="1" applyProtection="1"/>
    <xf numFmtId="0" fontId="9" fillId="5" borderId="4" xfId="0" applyFont="1" applyFill="1" applyBorder="1" applyAlignment="1" applyProtection="1">
      <alignment horizontal="center" vertical="center"/>
      <protection locked="0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0" fontId="3" fillId="5" borderId="4" xfId="1" applyFont="1" applyFill="1" applyBorder="1" applyAlignment="1" applyProtection="1">
      <alignment vertical="center" wrapText="1"/>
    </xf>
    <xf numFmtId="1" fontId="12" fillId="0" borderId="15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3" fillId="2" borderId="4" xfId="1" applyFont="1" applyFill="1" applyBorder="1" applyAlignment="1" applyProtection="1">
      <alignment vertical="center" wrapText="1"/>
    </xf>
    <xf numFmtId="0" fontId="6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2" fontId="3" fillId="8" borderId="10" xfId="1" applyNumberFormat="1" applyFont="1" applyFill="1" applyBorder="1" applyAlignment="1" applyProtection="1">
      <alignment horizontal="center" vertical="center"/>
    </xf>
    <xf numFmtId="164" fontId="3" fillId="8" borderId="4" xfId="0" applyNumberFormat="1" applyFont="1" applyFill="1" applyBorder="1" applyAlignment="1" applyProtection="1">
      <alignment horizontal="center" vertical="center"/>
    </xf>
    <xf numFmtId="0" fontId="3" fillId="8" borderId="4" xfId="0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2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3" borderId="12" xfId="0" applyFont="1" applyFill="1" applyBorder="1" applyAlignment="1" applyProtection="1">
      <alignment horizontal="center"/>
      <protection locked="0"/>
    </xf>
    <xf numFmtId="0" fontId="12" fillId="4" borderId="0" xfId="0" applyFont="1" applyFill="1" applyAlignment="1" applyProtection="1">
      <alignment horizontal="center"/>
      <protection locked="0"/>
    </xf>
  </cellXfs>
  <cellStyles count="2">
    <cellStyle name="Excel Built-in Normal" xfId="1" xr:uid="{00000000-0005-0000-0000-000000000000}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4"/>
  <sheetViews>
    <sheetView tabSelected="1" zoomScale="90" zoomScaleNormal="90" workbookViewId="0">
      <pane xSplit="3" ySplit="7" topLeftCell="D8" activePane="bottomRight" state="frozen"/>
      <selection pane="topRight" activeCell="F1" sqref="F1"/>
      <selection pane="bottomLeft" activeCell="A8" sqref="A8"/>
      <selection pane="bottomRight" activeCell="O9" sqref="O9"/>
    </sheetView>
  </sheetViews>
  <sheetFormatPr defaultRowHeight="15" outlineLevelCol="1" x14ac:dyDescent="0.25"/>
  <cols>
    <col min="1" max="1" width="4.7109375" style="12" customWidth="1"/>
    <col min="2" max="2" width="8.140625" style="12" customWidth="1"/>
    <col min="3" max="3" width="88.7109375" style="12" customWidth="1"/>
    <col min="4" max="4" width="7.5703125" style="12" hidden="1" customWidth="1" outlineLevel="1"/>
    <col min="5" max="8" width="9.140625" style="12" hidden="1" customWidth="1" outlineLevel="1"/>
    <col min="9" max="9" width="8" style="12" hidden="1" customWidth="1" outlineLevel="1"/>
    <col min="10" max="10" width="10.42578125" style="1" customWidth="1" collapsed="1"/>
    <col min="11" max="12" width="10.42578125" style="1" customWidth="1"/>
    <col min="13" max="13" width="12" style="1" customWidth="1"/>
    <col min="14" max="14" width="12.42578125" style="1" customWidth="1"/>
    <col min="15" max="15" width="10.7109375" style="1" customWidth="1"/>
    <col min="16" max="16" width="9.140625" style="1" customWidth="1"/>
    <col min="17" max="17" width="33.7109375" style="1" customWidth="1"/>
    <col min="18" max="18" width="15.28515625" style="1" customWidth="1"/>
    <col min="19" max="19" width="15.140625" style="1" customWidth="1"/>
    <col min="20" max="20" width="18.28515625" style="1" customWidth="1"/>
    <col min="21" max="21" width="11.140625" style="1" customWidth="1"/>
    <col min="22" max="16384" width="9.140625" style="1"/>
  </cols>
  <sheetData>
    <row r="1" spans="1:23" x14ac:dyDescent="0.25">
      <c r="A1" s="53"/>
      <c r="B1" s="54"/>
      <c r="C1" s="41"/>
    </row>
    <row r="2" spans="1:23" x14ac:dyDescent="0.25">
      <c r="C2" s="41"/>
    </row>
    <row r="3" spans="1:23" ht="23.25" x14ac:dyDescent="0.25">
      <c r="C3" s="42" t="s">
        <v>51</v>
      </c>
      <c r="D3" s="40"/>
    </row>
    <row r="4" spans="1:23" x14ac:dyDescent="0.25">
      <c r="C4" s="41"/>
      <c r="Q4" s="2"/>
      <c r="R4" s="2"/>
      <c r="S4" s="2"/>
      <c r="T4" s="2"/>
      <c r="U4" s="2"/>
      <c r="V4" s="2"/>
      <c r="W4" s="2"/>
    </row>
    <row r="5" spans="1:23" ht="15.75" thickBot="1" x14ac:dyDescent="0.3">
      <c r="C5" s="41"/>
      <c r="J5" s="93" t="s">
        <v>76</v>
      </c>
      <c r="K5" s="93"/>
      <c r="L5" s="93"/>
      <c r="M5" s="93"/>
      <c r="Q5" s="2"/>
      <c r="R5" s="2"/>
      <c r="S5" s="2"/>
      <c r="T5" s="2"/>
      <c r="U5" s="2"/>
      <c r="V5" s="2"/>
      <c r="W5" s="2"/>
    </row>
    <row r="6" spans="1:23" ht="17.25" customHeight="1" thickBot="1" x14ac:dyDescent="0.3">
      <c r="C6" s="41"/>
      <c r="J6" s="90" t="s">
        <v>11</v>
      </c>
      <c r="K6" s="91"/>
      <c r="L6" s="91"/>
      <c r="M6" s="92"/>
      <c r="N6" s="3"/>
      <c r="O6" s="3"/>
      <c r="Q6" s="2"/>
      <c r="R6" s="2"/>
      <c r="S6" s="2"/>
      <c r="T6" s="2"/>
      <c r="U6" s="2"/>
      <c r="V6" s="2"/>
      <c r="W6" s="2"/>
    </row>
    <row r="7" spans="1:23" ht="48" customHeight="1" thickBot="1" x14ac:dyDescent="0.4">
      <c r="A7" s="13" t="s">
        <v>0</v>
      </c>
      <c r="B7" s="14" t="s">
        <v>5</v>
      </c>
      <c r="C7" s="14" t="s">
        <v>10</v>
      </c>
      <c r="D7" s="78" t="s">
        <v>52</v>
      </c>
      <c r="E7" s="77" t="s">
        <v>6</v>
      </c>
      <c r="F7" s="15" t="s">
        <v>2</v>
      </c>
      <c r="G7" s="15" t="s">
        <v>1</v>
      </c>
      <c r="H7" s="16" t="s">
        <v>9</v>
      </c>
      <c r="I7" s="68" t="s">
        <v>75</v>
      </c>
      <c r="J7" s="4" t="s">
        <v>3</v>
      </c>
      <c r="K7" s="5" t="s">
        <v>7</v>
      </c>
      <c r="L7" s="5" t="s">
        <v>8</v>
      </c>
      <c r="M7" s="4" t="s">
        <v>4</v>
      </c>
      <c r="N7" s="3"/>
      <c r="O7" s="6"/>
      <c r="Q7" s="88" t="s">
        <v>77</v>
      </c>
      <c r="R7" s="2"/>
      <c r="S7" s="2"/>
      <c r="T7" s="2"/>
      <c r="U7" s="2"/>
      <c r="V7" s="2"/>
      <c r="W7" s="2"/>
    </row>
    <row r="8" spans="1:23" ht="18.75" customHeight="1" x14ac:dyDescent="0.25">
      <c r="A8" s="17">
        <v>1</v>
      </c>
      <c r="B8" s="18">
        <v>99438</v>
      </c>
      <c r="C8" s="19" t="s">
        <v>13</v>
      </c>
      <c r="D8" s="43">
        <v>6</v>
      </c>
      <c r="E8" s="44">
        <v>1.5</v>
      </c>
      <c r="F8" s="45">
        <v>1.9218</v>
      </c>
      <c r="G8" s="79">
        <v>140</v>
      </c>
      <c r="H8" s="83" t="s">
        <v>46</v>
      </c>
      <c r="I8" s="70" t="s">
        <v>73</v>
      </c>
      <c r="J8" s="7">
        <v>98</v>
      </c>
      <c r="K8" s="34">
        <f>J8*$E8</f>
        <v>147</v>
      </c>
      <c r="L8" s="35">
        <f>J8*$F8</f>
        <v>188.3364</v>
      </c>
      <c r="M8" s="58">
        <f>J8/$G8</f>
        <v>0.7</v>
      </c>
      <c r="N8" s="74"/>
      <c r="O8" s="8"/>
      <c r="P8" s="2"/>
      <c r="Q8" s="64"/>
      <c r="R8" s="2"/>
      <c r="S8" s="2"/>
      <c r="T8" s="2"/>
      <c r="U8" s="2"/>
      <c r="V8" s="2"/>
      <c r="W8" s="2"/>
    </row>
    <row r="9" spans="1:23" ht="20.25" customHeight="1" x14ac:dyDescent="0.25">
      <c r="A9" s="17">
        <v>2</v>
      </c>
      <c r="B9" s="18">
        <v>97486</v>
      </c>
      <c r="C9" s="19" t="s">
        <v>12</v>
      </c>
      <c r="D9" s="43">
        <v>6</v>
      </c>
      <c r="E9" s="44">
        <v>1.5</v>
      </c>
      <c r="F9" s="45">
        <v>1.9218</v>
      </c>
      <c r="G9" s="79">
        <v>140</v>
      </c>
      <c r="H9" s="83" t="s">
        <v>46</v>
      </c>
      <c r="I9" s="70" t="s">
        <v>74</v>
      </c>
      <c r="J9" s="7">
        <v>0</v>
      </c>
      <c r="K9" s="34">
        <f>J9*$E9</f>
        <v>0</v>
      </c>
      <c r="L9" s="35">
        <f>J9*$F9</f>
        <v>0</v>
      </c>
      <c r="M9" s="59">
        <f>J9/$G9</f>
        <v>0</v>
      </c>
      <c r="N9" s="75"/>
      <c r="O9" s="8"/>
      <c r="Q9" s="64"/>
      <c r="R9" s="2"/>
      <c r="S9" s="2"/>
      <c r="T9" s="2"/>
      <c r="U9" s="2"/>
      <c r="V9" s="2"/>
      <c r="W9" s="2"/>
    </row>
    <row r="10" spans="1:23" s="2" customFormat="1" ht="15.75" x14ac:dyDescent="0.25">
      <c r="A10" s="17">
        <v>3</v>
      </c>
      <c r="B10" s="18">
        <v>97485</v>
      </c>
      <c r="C10" s="19" t="s">
        <v>14</v>
      </c>
      <c r="D10" s="43">
        <v>6</v>
      </c>
      <c r="E10" s="44">
        <v>1.5</v>
      </c>
      <c r="F10" s="45">
        <v>1.9218</v>
      </c>
      <c r="G10" s="79">
        <v>140</v>
      </c>
      <c r="H10" s="83" t="s">
        <v>46</v>
      </c>
      <c r="I10" s="70" t="s">
        <v>73</v>
      </c>
      <c r="J10" s="7">
        <v>14</v>
      </c>
      <c r="K10" s="34">
        <f t="shared" ref="K10:K54" si="0">J10*$E10</f>
        <v>21</v>
      </c>
      <c r="L10" s="35">
        <f t="shared" ref="L10:L54" si="1">J10*$F10</f>
        <v>26.905200000000001</v>
      </c>
      <c r="M10" s="59">
        <f t="shared" ref="M10:M54" si="2">J10/$G10</f>
        <v>0.1</v>
      </c>
      <c r="N10" s="75"/>
      <c r="O10" s="8"/>
      <c r="Q10" s="64"/>
    </row>
    <row r="11" spans="1:23" s="2" customFormat="1" ht="15.75" x14ac:dyDescent="0.25">
      <c r="A11" s="17">
        <v>4</v>
      </c>
      <c r="B11" s="18">
        <v>97843</v>
      </c>
      <c r="C11" s="19" t="s">
        <v>15</v>
      </c>
      <c r="D11" s="43">
        <v>6</v>
      </c>
      <c r="E11" s="44">
        <v>1.5</v>
      </c>
      <c r="F11" s="45">
        <v>1.9218</v>
      </c>
      <c r="G11" s="79">
        <v>140</v>
      </c>
      <c r="H11" s="83" t="s">
        <v>46</v>
      </c>
      <c r="I11" s="70" t="s">
        <v>74</v>
      </c>
      <c r="J11" s="7">
        <v>0</v>
      </c>
      <c r="K11" s="34">
        <f t="shared" si="0"/>
        <v>0</v>
      </c>
      <c r="L11" s="35">
        <f t="shared" si="1"/>
        <v>0</v>
      </c>
      <c r="M11" s="59">
        <f t="shared" si="2"/>
        <v>0</v>
      </c>
      <c r="N11" s="75"/>
      <c r="O11" s="8"/>
      <c r="Q11" s="64"/>
    </row>
    <row r="12" spans="1:23" s="2" customFormat="1" ht="19.5" customHeight="1" x14ac:dyDescent="0.25">
      <c r="A12" s="17">
        <v>5</v>
      </c>
      <c r="B12" s="18">
        <v>704120</v>
      </c>
      <c r="C12" s="19" t="s">
        <v>69</v>
      </c>
      <c r="D12" s="43">
        <v>8</v>
      </c>
      <c r="E12" s="44">
        <v>6</v>
      </c>
      <c r="F12" s="45">
        <v>6.27</v>
      </c>
      <c r="G12" s="79">
        <v>84</v>
      </c>
      <c r="H12" s="83" t="s">
        <v>47</v>
      </c>
      <c r="I12" s="70" t="s">
        <v>73</v>
      </c>
      <c r="J12" s="7">
        <v>96</v>
      </c>
      <c r="K12" s="34">
        <f>J12*$E12</f>
        <v>576</v>
      </c>
      <c r="L12" s="35">
        <f>J12*$F12</f>
        <v>601.91999999999996</v>
      </c>
      <c r="M12" s="59">
        <f>J12/$G12</f>
        <v>1.1428571428571428</v>
      </c>
      <c r="N12" s="75"/>
      <c r="O12" s="8"/>
      <c r="Q12" s="64"/>
    </row>
    <row r="13" spans="1:23" s="2" customFormat="1" ht="15.75" x14ac:dyDescent="0.25">
      <c r="A13" s="17">
        <v>6</v>
      </c>
      <c r="B13" s="61">
        <v>98831</v>
      </c>
      <c r="C13" s="22" t="s">
        <v>16</v>
      </c>
      <c r="D13" s="43">
        <v>8</v>
      </c>
      <c r="E13" s="44">
        <v>6</v>
      </c>
      <c r="F13" s="45">
        <v>6.27</v>
      </c>
      <c r="G13" s="79">
        <v>84</v>
      </c>
      <c r="H13" s="83" t="s">
        <v>47</v>
      </c>
      <c r="I13" s="70" t="s">
        <v>73</v>
      </c>
      <c r="J13" s="55">
        <v>0</v>
      </c>
      <c r="K13" s="34">
        <f t="shared" si="0"/>
        <v>0</v>
      </c>
      <c r="L13" s="35">
        <f t="shared" si="1"/>
        <v>0</v>
      </c>
      <c r="M13" s="59">
        <f t="shared" si="2"/>
        <v>0</v>
      </c>
      <c r="N13" s="76"/>
      <c r="O13" s="62"/>
      <c r="P13" s="63"/>
      <c r="Q13" s="64"/>
    </row>
    <row r="14" spans="1:23" s="2" customFormat="1" ht="15.75" x14ac:dyDescent="0.25">
      <c r="A14" s="17">
        <v>7</v>
      </c>
      <c r="B14" s="65"/>
      <c r="C14" s="19" t="s">
        <v>61</v>
      </c>
      <c r="D14" s="43">
        <v>16</v>
      </c>
      <c r="E14" s="44">
        <v>6.4</v>
      </c>
      <c r="F14" s="45">
        <v>6.7195999999999998</v>
      </c>
      <c r="G14" s="79">
        <v>84</v>
      </c>
      <c r="H14" s="83" t="s">
        <v>47</v>
      </c>
      <c r="I14" s="70" t="s">
        <v>73</v>
      </c>
      <c r="J14" s="7">
        <v>0</v>
      </c>
      <c r="K14" s="34">
        <f t="shared" si="0"/>
        <v>0</v>
      </c>
      <c r="L14" s="35">
        <f t="shared" si="1"/>
        <v>0</v>
      </c>
      <c r="M14" s="59">
        <f t="shared" si="2"/>
        <v>0</v>
      </c>
      <c r="N14" s="37"/>
      <c r="O14" s="8"/>
      <c r="Q14" s="64"/>
    </row>
    <row r="15" spans="1:23" s="2" customFormat="1" ht="15.75" x14ac:dyDescent="0.25">
      <c r="A15" s="17">
        <v>8</v>
      </c>
      <c r="B15" s="65"/>
      <c r="C15" s="21" t="s">
        <v>62</v>
      </c>
      <c r="D15" s="46">
        <v>10</v>
      </c>
      <c r="E15" s="46">
        <v>7</v>
      </c>
      <c r="F15" s="47">
        <v>7.3</v>
      </c>
      <c r="G15" s="80">
        <v>84</v>
      </c>
      <c r="H15" s="83" t="s">
        <v>47</v>
      </c>
      <c r="I15" s="70" t="s">
        <v>73</v>
      </c>
      <c r="J15" s="7">
        <v>0</v>
      </c>
      <c r="K15" s="34">
        <f t="shared" si="0"/>
        <v>0</v>
      </c>
      <c r="L15" s="35">
        <f t="shared" si="1"/>
        <v>0</v>
      </c>
      <c r="M15" s="59">
        <f t="shared" si="2"/>
        <v>0</v>
      </c>
      <c r="N15" s="37"/>
      <c r="O15" s="8"/>
      <c r="Q15" s="64"/>
    </row>
    <row r="16" spans="1:23" s="2" customFormat="1" ht="15.75" x14ac:dyDescent="0.25">
      <c r="A16" s="17">
        <v>9</v>
      </c>
      <c r="B16" s="65"/>
      <c r="C16" s="21" t="s">
        <v>70</v>
      </c>
      <c r="D16" s="46">
        <v>16</v>
      </c>
      <c r="E16" s="46">
        <v>6.4</v>
      </c>
      <c r="F16" s="47">
        <v>6.7195999999999998</v>
      </c>
      <c r="G16" s="80">
        <v>84</v>
      </c>
      <c r="H16" s="83" t="s">
        <v>47</v>
      </c>
      <c r="I16" s="70" t="s">
        <v>73</v>
      </c>
      <c r="J16" s="7">
        <v>0</v>
      </c>
      <c r="K16" s="34">
        <f t="shared" si="0"/>
        <v>0</v>
      </c>
      <c r="L16" s="35">
        <f t="shared" si="1"/>
        <v>0</v>
      </c>
      <c r="M16" s="59">
        <f t="shared" si="2"/>
        <v>0</v>
      </c>
      <c r="N16" s="37"/>
      <c r="O16" s="8"/>
      <c r="Q16" s="64"/>
    </row>
    <row r="17" spans="1:19" s="2" customFormat="1" ht="15.75" x14ac:dyDescent="0.25">
      <c r="A17" s="17">
        <v>10</v>
      </c>
      <c r="B17" s="65"/>
      <c r="C17" s="21" t="s">
        <v>71</v>
      </c>
      <c r="D17" s="46">
        <v>10</v>
      </c>
      <c r="E17" s="46">
        <v>7</v>
      </c>
      <c r="F17" s="47">
        <v>7.2859999999999996</v>
      </c>
      <c r="G17" s="80">
        <v>84</v>
      </c>
      <c r="H17" s="83" t="s">
        <v>47</v>
      </c>
      <c r="I17" s="70" t="s">
        <v>73</v>
      </c>
      <c r="J17" s="7">
        <v>0</v>
      </c>
      <c r="K17" s="34">
        <f t="shared" si="0"/>
        <v>0</v>
      </c>
      <c r="L17" s="35">
        <f t="shared" si="1"/>
        <v>0</v>
      </c>
      <c r="M17" s="59">
        <f t="shared" si="2"/>
        <v>0</v>
      </c>
      <c r="N17" s="37"/>
      <c r="O17" s="8"/>
      <c r="Q17" s="64"/>
    </row>
    <row r="18" spans="1:19" s="2" customFormat="1" ht="15.75" x14ac:dyDescent="0.25">
      <c r="A18" s="17">
        <v>11</v>
      </c>
      <c r="B18" s="18">
        <v>704248</v>
      </c>
      <c r="C18" s="19" t="s">
        <v>63</v>
      </c>
      <c r="D18" s="43">
        <v>16</v>
      </c>
      <c r="E18" s="44">
        <v>6.4</v>
      </c>
      <c r="F18" s="45">
        <v>6.7195999999999998</v>
      </c>
      <c r="G18" s="79">
        <v>84</v>
      </c>
      <c r="H18" s="83" t="s">
        <v>47</v>
      </c>
      <c r="I18" s="70" t="s">
        <v>73</v>
      </c>
      <c r="J18" s="7">
        <v>24</v>
      </c>
      <c r="K18" s="34">
        <f t="shared" si="0"/>
        <v>153.60000000000002</v>
      </c>
      <c r="L18" s="35">
        <f t="shared" si="1"/>
        <v>161.2704</v>
      </c>
      <c r="M18" s="59">
        <f t="shared" si="2"/>
        <v>0.2857142857142857</v>
      </c>
      <c r="N18" s="37"/>
      <c r="O18" s="8"/>
      <c r="Q18" s="64"/>
    </row>
    <row r="19" spans="1:19" s="2" customFormat="1" ht="15.75" x14ac:dyDescent="0.25">
      <c r="A19" s="17">
        <v>12</v>
      </c>
      <c r="B19" s="18">
        <v>704250</v>
      </c>
      <c r="C19" s="21" t="s">
        <v>64</v>
      </c>
      <c r="D19" s="46">
        <v>10</v>
      </c>
      <c r="E19" s="46">
        <v>7</v>
      </c>
      <c r="F19" s="47">
        <v>7.3</v>
      </c>
      <c r="G19" s="80">
        <v>84</v>
      </c>
      <c r="H19" s="83" t="s">
        <v>47</v>
      </c>
      <c r="I19" s="70" t="s">
        <v>73</v>
      </c>
      <c r="J19" s="7">
        <v>48</v>
      </c>
      <c r="K19" s="34">
        <f t="shared" si="0"/>
        <v>336</v>
      </c>
      <c r="L19" s="35">
        <f t="shared" si="1"/>
        <v>350.4</v>
      </c>
      <c r="M19" s="59">
        <f t="shared" si="2"/>
        <v>0.5714285714285714</v>
      </c>
      <c r="N19" s="37"/>
      <c r="O19" s="8"/>
      <c r="Q19" s="64"/>
    </row>
    <row r="20" spans="1:19" s="2" customFormat="1" ht="15.75" x14ac:dyDescent="0.25">
      <c r="A20" s="17">
        <v>13</v>
      </c>
      <c r="B20" s="18">
        <v>700813</v>
      </c>
      <c r="C20" s="21" t="s">
        <v>17</v>
      </c>
      <c r="D20" s="46">
        <v>1</v>
      </c>
      <c r="E20" s="46">
        <v>2.7</v>
      </c>
      <c r="F20" s="47">
        <v>2.8132000000000001</v>
      </c>
      <c r="G20" s="80">
        <v>234</v>
      </c>
      <c r="H20" s="84" t="s">
        <v>48</v>
      </c>
      <c r="I20" s="72" t="s">
        <v>73</v>
      </c>
      <c r="J20" s="7">
        <v>0</v>
      </c>
      <c r="K20" s="34">
        <f>J20*$E20</f>
        <v>0</v>
      </c>
      <c r="L20" s="35">
        <f>J20*$F20</f>
        <v>0</v>
      </c>
      <c r="M20" s="59">
        <f>J20/$G20</f>
        <v>0</v>
      </c>
      <c r="N20" s="37"/>
      <c r="O20" s="8"/>
      <c r="Q20" s="64"/>
    </row>
    <row r="21" spans="1:19" s="2" customFormat="1" ht="15.75" x14ac:dyDescent="0.25">
      <c r="A21" s="17">
        <v>14</v>
      </c>
      <c r="B21" s="18">
        <v>98776</v>
      </c>
      <c r="C21" s="21" t="s">
        <v>18</v>
      </c>
      <c r="D21" s="46">
        <v>1</v>
      </c>
      <c r="E21" s="46">
        <v>5</v>
      </c>
      <c r="F21" s="47">
        <v>5.2131999999999996</v>
      </c>
      <c r="G21" s="80">
        <v>144</v>
      </c>
      <c r="H21" s="85" t="s">
        <v>47</v>
      </c>
      <c r="I21" s="73" t="s">
        <v>73</v>
      </c>
      <c r="J21" s="7">
        <v>0</v>
      </c>
      <c r="K21" s="34">
        <f t="shared" si="0"/>
        <v>0</v>
      </c>
      <c r="L21" s="35">
        <f t="shared" si="1"/>
        <v>0</v>
      </c>
      <c r="M21" s="59">
        <f t="shared" si="2"/>
        <v>0</v>
      </c>
      <c r="N21" s="37"/>
      <c r="O21" s="8"/>
      <c r="Q21" s="64"/>
      <c r="R21" s="10"/>
      <c r="S21" s="10"/>
    </row>
    <row r="22" spans="1:19" s="2" customFormat="1" ht="15.75" x14ac:dyDescent="0.25">
      <c r="A22" s="17">
        <v>15</v>
      </c>
      <c r="B22" s="18">
        <v>96651</v>
      </c>
      <c r="C22" s="19" t="s">
        <v>19</v>
      </c>
      <c r="D22" s="43">
        <v>12</v>
      </c>
      <c r="E22" s="44">
        <v>3.6</v>
      </c>
      <c r="F22" s="45">
        <v>4.3036000000000003</v>
      </c>
      <c r="G22" s="79">
        <v>70</v>
      </c>
      <c r="H22" s="83" t="s">
        <v>46</v>
      </c>
      <c r="I22" s="70" t="s">
        <v>73</v>
      </c>
      <c r="J22" s="7">
        <v>0</v>
      </c>
      <c r="K22" s="34">
        <f t="shared" si="0"/>
        <v>0</v>
      </c>
      <c r="L22" s="35">
        <f t="shared" si="1"/>
        <v>0</v>
      </c>
      <c r="M22" s="59">
        <f t="shared" si="2"/>
        <v>0</v>
      </c>
      <c r="N22" s="37"/>
      <c r="O22" s="8"/>
      <c r="Q22" s="64"/>
    </row>
    <row r="23" spans="1:19" s="2" customFormat="1" ht="18" customHeight="1" x14ac:dyDescent="0.25">
      <c r="A23" s="17">
        <v>16</v>
      </c>
      <c r="B23" s="18">
        <v>98771</v>
      </c>
      <c r="C23" s="19" t="s">
        <v>20</v>
      </c>
      <c r="D23" s="43">
        <v>12</v>
      </c>
      <c r="E23" s="44">
        <v>3.6</v>
      </c>
      <c r="F23" s="45">
        <v>4.3036000000000003</v>
      </c>
      <c r="G23" s="79">
        <v>70</v>
      </c>
      <c r="H23" s="83" t="s">
        <v>46</v>
      </c>
      <c r="I23" s="70" t="s">
        <v>74</v>
      </c>
      <c r="J23" s="7">
        <v>0</v>
      </c>
      <c r="K23" s="34">
        <f t="shared" si="0"/>
        <v>0</v>
      </c>
      <c r="L23" s="35">
        <f t="shared" si="1"/>
        <v>0</v>
      </c>
      <c r="M23" s="59">
        <f t="shared" si="2"/>
        <v>0</v>
      </c>
      <c r="N23" s="37"/>
      <c r="O23" s="8"/>
      <c r="Q23" s="64"/>
    </row>
    <row r="24" spans="1:19" s="2" customFormat="1" ht="15" customHeight="1" x14ac:dyDescent="0.25">
      <c r="A24" s="17">
        <v>17</v>
      </c>
      <c r="B24" s="18">
        <v>96894</v>
      </c>
      <c r="C24" s="19" t="s">
        <v>21</v>
      </c>
      <c r="D24" s="43">
        <v>12</v>
      </c>
      <c r="E24" s="44">
        <v>3.6</v>
      </c>
      <c r="F24" s="45">
        <v>4.3036000000000003</v>
      </c>
      <c r="G24" s="79">
        <v>70</v>
      </c>
      <c r="H24" s="83" t="s">
        <v>46</v>
      </c>
      <c r="I24" s="70" t="s">
        <v>73</v>
      </c>
      <c r="J24" s="7">
        <v>84</v>
      </c>
      <c r="K24" s="34">
        <f t="shared" si="0"/>
        <v>302.40000000000003</v>
      </c>
      <c r="L24" s="35">
        <f t="shared" si="1"/>
        <v>361.50240000000002</v>
      </c>
      <c r="M24" s="59">
        <f t="shared" si="2"/>
        <v>1.2</v>
      </c>
      <c r="N24" s="37"/>
      <c r="O24" s="8"/>
      <c r="Q24" s="64"/>
    </row>
    <row r="25" spans="1:19" s="2" customFormat="1" ht="15.75" x14ac:dyDescent="0.25">
      <c r="A25" s="17">
        <v>21</v>
      </c>
      <c r="B25" s="18">
        <v>99176</v>
      </c>
      <c r="C25" s="21" t="s">
        <v>25</v>
      </c>
      <c r="D25" s="46">
        <v>12</v>
      </c>
      <c r="E25" s="46">
        <v>3.6</v>
      </c>
      <c r="F25" s="47">
        <v>4.3036000000000003</v>
      </c>
      <c r="G25" s="80">
        <v>70</v>
      </c>
      <c r="H25" s="85" t="s">
        <v>46</v>
      </c>
      <c r="I25" s="73" t="s">
        <v>73</v>
      </c>
      <c r="J25" s="7">
        <v>42</v>
      </c>
      <c r="K25" s="34">
        <f>J25*$E25</f>
        <v>151.20000000000002</v>
      </c>
      <c r="L25" s="35">
        <f>J25*$F25</f>
        <v>180.75120000000001</v>
      </c>
      <c r="M25" s="59">
        <f>J25/$G25</f>
        <v>0.6</v>
      </c>
      <c r="N25" s="37"/>
      <c r="O25" s="8"/>
      <c r="Q25" s="64"/>
      <c r="R25" s="10"/>
      <c r="S25" s="10"/>
    </row>
    <row r="26" spans="1:19" s="2" customFormat="1" ht="15.75" x14ac:dyDescent="0.25">
      <c r="A26" s="17">
        <v>18</v>
      </c>
      <c r="B26" s="18">
        <v>700009</v>
      </c>
      <c r="C26" s="19" t="s">
        <v>22</v>
      </c>
      <c r="D26" s="43">
        <v>14</v>
      </c>
      <c r="E26" s="44">
        <v>4.2</v>
      </c>
      <c r="F26" s="45">
        <v>4.5292000000000003</v>
      </c>
      <c r="G26" s="79">
        <v>70</v>
      </c>
      <c r="H26" s="83" t="s">
        <v>46</v>
      </c>
      <c r="I26" s="70" t="s">
        <v>73</v>
      </c>
      <c r="J26" s="7">
        <v>0</v>
      </c>
      <c r="K26" s="34">
        <f>J26*$E26</f>
        <v>0</v>
      </c>
      <c r="L26" s="35">
        <f>J26*$F26</f>
        <v>0</v>
      </c>
      <c r="M26" s="59">
        <f>J26/$G26</f>
        <v>0</v>
      </c>
      <c r="N26" s="37"/>
      <c r="O26" s="8"/>
      <c r="Q26" s="64"/>
    </row>
    <row r="27" spans="1:19" s="2" customFormat="1" ht="15.75" x14ac:dyDescent="0.25">
      <c r="A27" s="17">
        <v>19</v>
      </c>
      <c r="B27" s="18">
        <v>96645</v>
      </c>
      <c r="C27" s="19" t="s">
        <v>23</v>
      </c>
      <c r="D27" s="43">
        <v>12</v>
      </c>
      <c r="E27" s="44">
        <v>3.6</v>
      </c>
      <c r="F27" s="45">
        <v>4.3036000000000003</v>
      </c>
      <c r="G27" s="79">
        <v>70</v>
      </c>
      <c r="H27" s="83" t="s">
        <v>46</v>
      </c>
      <c r="I27" s="70" t="s">
        <v>73</v>
      </c>
      <c r="J27" s="7">
        <v>28</v>
      </c>
      <c r="K27" s="34">
        <f>J27*$E27</f>
        <v>100.8</v>
      </c>
      <c r="L27" s="35">
        <f>J27*$F27</f>
        <v>120.50080000000001</v>
      </c>
      <c r="M27" s="59">
        <f>J27/$G27</f>
        <v>0.4</v>
      </c>
      <c r="N27" s="37"/>
      <c r="O27" s="8"/>
      <c r="Q27" s="64"/>
    </row>
    <row r="28" spans="1:19" s="2" customFormat="1" ht="15.75" x14ac:dyDescent="0.25">
      <c r="A28" s="17">
        <v>20</v>
      </c>
      <c r="B28" s="18">
        <v>96646</v>
      </c>
      <c r="C28" s="21" t="s">
        <v>24</v>
      </c>
      <c r="D28" s="46">
        <v>12</v>
      </c>
      <c r="E28" s="46">
        <v>3.6</v>
      </c>
      <c r="F28" s="47">
        <v>4.3036000000000003</v>
      </c>
      <c r="G28" s="80">
        <v>70</v>
      </c>
      <c r="H28" s="83" t="s">
        <v>46</v>
      </c>
      <c r="I28" s="70" t="s">
        <v>73</v>
      </c>
      <c r="J28" s="7">
        <v>28</v>
      </c>
      <c r="K28" s="34">
        <f>J28*$E28</f>
        <v>100.8</v>
      </c>
      <c r="L28" s="35">
        <f>J28*$F28</f>
        <v>120.50080000000001</v>
      </c>
      <c r="M28" s="59">
        <f>J28/$G28</f>
        <v>0.4</v>
      </c>
      <c r="N28" s="37"/>
      <c r="O28" s="8"/>
      <c r="Q28" s="64"/>
    </row>
    <row r="29" spans="1:19" s="2" customFormat="1" ht="15.75" x14ac:dyDescent="0.25">
      <c r="A29" s="17">
        <v>22</v>
      </c>
      <c r="B29" s="18">
        <v>96652</v>
      </c>
      <c r="C29" s="66" t="s">
        <v>27</v>
      </c>
      <c r="D29" s="46">
        <v>12</v>
      </c>
      <c r="E29" s="46">
        <v>3.6</v>
      </c>
      <c r="F29" s="47">
        <v>4.3036000000000003</v>
      </c>
      <c r="G29" s="80">
        <v>70</v>
      </c>
      <c r="H29" s="84" t="s">
        <v>46</v>
      </c>
      <c r="I29" s="70" t="s">
        <v>73</v>
      </c>
      <c r="J29" s="7">
        <v>28</v>
      </c>
      <c r="K29" s="34">
        <f t="shared" si="0"/>
        <v>100.8</v>
      </c>
      <c r="L29" s="35">
        <f t="shared" si="1"/>
        <v>120.50080000000001</v>
      </c>
      <c r="M29" s="59">
        <f t="shared" si="2"/>
        <v>0.4</v>
      </c>
      <c r="N29" s="37"/>
      <c r="O29" s="8"/>
      <c r="Q29" s="64"/>
      <c r="R29" s="10"/>
      <c r="S29" s="1"/>
    </row>
    <row r="30" spans="1:19" s="2" customFormat="1" ht="15.75" x14ac:dyDescent="0.25">
      <c r="A30" s="17">
        <v>23</v>
      </c>
      <c r="B30" s="18">
        <v>99181</v>
      </c>
      <c r="C30" s="21" t="s">
        <v>26</v>
      </c>
      <c r="D30" s="46">
        <v>8</v>
      </c>
      <c r="E30" s="46">
        <v>3.84</v>
      </c>
      <c r="F30" s="47">
        <v>4.4488000000000003</v>
      </c>
      <c r="G30" s="80">
        <v>70</v>
      </c>
      <c r="H30" s="83" t="s">
        <v>46</v>
      </c>
      <c r="I30" s="70" t="s">
        <v>73</v>
      </c>
      <c r="J30" s="7">
        <v>14</v>
      </c>
      <c r="K30" s="34">
        <f>J30*$E30</f>
        <v>53.76</v>
      </c>
      <c r="L30" s="35">
        <f>J30*$F30</f>
        <v>62.283200000000008</v>
      </c>
      <c r="M30" s="59">
        <f>J30/$G30</f>
        <v>0.2</v>
      </c>
      <c r="N30" s="37"/>
      <c r="O30" s="8"/>
      <c r="Q30" s="64"/>
      <c r="R30" s="10"/>
    </row>
    <row r="31" spans="1:19" s="2" customFormat="1" ht="15.75" x14ac:dyDescent="0.25">
      <c r="A31" s="17">
        <v>24</v>
      </c>
      <c r="B31" s="18">
        <v>704252</v>
      </c>
      <c r="C31" s="19" t="s">
        <v>65</v>
      </c>
      <c r="D31" s="43">
        <v>16</v>
      </c>
      <c r="E31" s="44">
        <v>6.4</v>
      </c>
      <c r="F31" s="45">
        <v>6.7195999999999998</v>
      </c>
      <c r="G31" s="79">
        <v>84</v>
      </c>
      <c r="H31" s="83" t="s">
        <v>47</v>
      </c>
      <c r="I31" s="70" t="s">
        <v>73</v>
      </c>
      <c r="J31" s="7">
        <v>12</v>
      </c>
      <c r="K31" s="34">
        <f>J31*$E31</f>
        <v>76.800000000000011</v>
      </c>
      <c r="L31" s="35">
        <f>J31*$F31</f>
        <v>80.635199999999998</v>
      </c>
      <c r="M31" s="59">
        <f>J31/$G31</f>
        <v>0.14285714285714285</v>
      </c>
      <c r="N31" s="37"/>
      <c r="O31" s="8"/>
      <c r="Q31" s="64"/>
    </row>
    <row r="32" spans="1:19" s="2" customFormat="1" ht="15.75" x14ac:dyDescent="0.25">
      <c r="A32" s="17">
        <v>25</v>
      </c>
      <c r="B32" s="18">
        <v>704247</v>
      </c>
      <c r="C32" s="19" t="s">
        <v>66</v>
      </c>
      <c r="D32" s="43">
        <v>10</v>
      </c>
      <c r="E32" s="44">
        <v>7</v>
      </c>
      <c r="F32" s="45">
        <v>7.3</v>
      </c>
      <c r="G32" s="79">
        <v>84</v>
      </c>
      <c r="H32" s="83" t="s">
        <v>47</v>
      </c>
      <c r="I32" s="70" t="s">
        <v>73</v>
      </c>
      <c r="J32" s="7">
        <v>72</v>
      </c>
      <c r="K32" s="34">
        <f t="shared" si="0"/>
        <v>504</v>
      </c>
      <c r="L32" s="35">
        <f t="shared" si="1"/>
        <v>525.6</v>
      </c>
      <c r="M32" s="59">
        <f t="shared" si="2"/>
        <v>0.8571428571428571</v>
      </c>
      <c r="N32" s="37"/>
      <c r="O32" s="8"/>
      <c r="Q32" s="64"/>
      <c r="R32" s="10"/>
      <c r="S32" s="1"/>
    </row>
    <row r="33" spans="1:19" s="2" customFormat="1" ht="18.75" customHeight="1" x14ac:dyDescent="0.25">
      <c r="A33" s="17">
        <v>26</v>
      </c>
      <c r="B33" s="18">
        <v>704251</v>
      </c>
      <c r="C33" s="19" t="s">
        <v>67</v>
      </c>
      <c r="D33" s="43">
        <v>16</v>
      </c>
      <c r="E33" s="44">
        <v>6.4</v>
      </c>
      <c r="F33" s="45">
        <v>6.7195999999999998</v>
      </c>
      <c r="G33" s="79">
        <v>84</v>
      </c>
      <c r="H33" s="83" t="s">
        <v>47</v>
      </c>
      <c r="I33" s="70" t="s">
        <v>73</v>
      </c>
      <c r="J33" s="7">
        <v>24</v>
      </c>
      <c r="K33" s="34">
        <f t="shared" si="0"/>
        <v>153.60000000000002</v>
      </c>
      <c r="L33" s="35">
        <f t="shared" si="1"/>
        <v>161.2704</v>
      </c>
      <c r="M33" s="59">
        <f t="shared" si="2"/>
        <v>0.2857142857142857</v>
      </c>
      <c r="N33" s="37"/>
      <c r="O33" s="8"/>
      <c r="Q33" s="64"/>
    </row>
    <row r="34" spans="1:19" s="2" customFormat="1" ht="15.75" x14ac:dyDescent="0.25">
      <c r="A34" s="17">
        <v>27</v>
      </c>
      <c r="B34" s="18">
        <v>704249</v>
      </c>
      <c r="C34" s="19" t="s">
        <v>68</v>
      </c>
      <c r="D34" s="43">
        <v>10</v>
      </c>
      <c r="E34" s="44">
        <v>7</v>
      </c>
      <c r="F34" s="45">
        <v>7.3</v>
      </c>
      <c r="G34" s="79">
        <v>84</v>
      </c>
      <c r="H34" s="83" t="s">
        <v>47</v>
      </c>
      <c r="I34" s="70" t="s">
        <v>73</v>
      </c>
      <c r="J34" s="7">
        <v>24</v>
      </c>
      <c r="K34" s="34">
        <f t="shared" si="0"/>
        <v>168</v>
      </c>
      <c r="L34" s="35">
        <f t="shared" si="1"/>
        <v>175.2</v>
      </c>
      <c r="M34" s="59">
        <f t="shared" si="2"/>
        <v>0.2857142857142857</v>
      </c>
      <c r="N34" s="37"/>
      <c r="O34" s="8"/>
      <c r="Q34" s="64"/>
    </row>
    <row r="35" spans="1:19" s="2" customFormat="1" ht="15.75" x14ac:dyDescent="0.25">
      <c r="A35" s="17">
        <v>28</v>
      </c>
      <c r="B35" s="18">
        <v>96650</v>
      </c>
      <c r="C35" s="19" t="s">
        <v>29</v>
      </c>
      <c r="D35" s="43">
        <v>12</v>
      </c>
      <c r="E35" s="44">
        <v>3</v>
      </c>
      <c r="F35" s="45">
        <v>3.7035999999999998</v>
      </c>
      <c r="G35" s="79">
        <v>70</v>
      </c>
      <c r="H35" s="83" t="s">
        <v>46</v>
      </c>
      <c r="I35" s="70" t="s">
        <v>73</v>
      </c>
      <c r="J35" s="7">
        <v>70</v>
      </c>
      <c r="K35" s="34">
        <f t="shared" si="0"/>
        <v>210</v>
      </c>
      <c r="L35" s="35">
        <f t="shared" si="1"/>
        <v>259.25200000000001</v>
      </c>
      <c r="M35" s="59">
        <f t="shared" si="2"/>
        <v>1</v>
      </c>
      <c r="N35" s="37"/>
      <c r="O35" s="8"/>
      <c r="Q35" s="64"/>
    </row>
    <row r="36" spans="1:19" s="2" customFormat="1" ht="15.75" x14ac:dyDescent="0.25">
      <c r="A36" s="17">
        <v>29</v>
      </c>
      <c r="B36" s="18">
        <v>96649</v>
      </c>
      <c r="C36" s="19" t="s">
        <v>28</v>
      </c>
      <c r="D36" s="43">
        <v>12</v>
      </c>
      <c r="E36" s="44">
        <v>3</v>
      </c>
      <c r="F36" s="45">
        <v>3.7035999999999998</v>
      </c>
      <c r="G36" s="79">
        <v>70</v>
      </c>
      <c r="H36" s="83" t="s">
        <v>46</v>
      </c>
      <c r="I36" s="70" t="s">
        <v>73</v>
      </c>
      <c r="J36" s="7">
        <v>70</v>
      </c>
      <c r="K36" s="34">
        <f>J36*$E36</f>
        <v>210</v>
      </c>
      <c r="L36" s="35">
        <f>J36*$F36</f>
        <v>259.25200000000001</v>
      </c>
      <c r="M36" s="59">
        <f>J36/$G36</f>
        <v>1</v>
      </c>
      <c r="N36" s="37"/>
      <c r="O36" s="8"/>
      <c r="Q36" s="64"/>
    </row>
    <row r="37" spans="1:19" s="2" customFormat="1" ht="15.75" x14ac:dyDescent="0.25">
      <c r="A37" s="17">
        <v>30</v>
      </c>
      <c r="B37" s="61">
        <v>703477</v>
      </c>
      <c r="C37" s="22" t="s">
        <v>29</v>
      </c>
      <c r="D37" s="43"/>
      <c r="E37" s="44">
        <v>3</v>
      </c>
      <c r="F37" s="45">
        <v>3.7035999999999998</v>
      </c>
      <c r="G37" s="79">
        <v>70</v>
      </c>
      <c r="H37" s="83"/>
      <c r="I37" s="70"/>
      <c r="J37" s="55">
        <v>0</v>
      </c>
      <c r="K37" s="34">
        <f>J37*$E37</f>
        <v>0</v>
      </c>
      <c r="L37" s="35">
        <f>J37*$F37</f>
        <v>0</v>
      </c>
      <c r="M37" s="59">
        <f>J37/$G37</f>
        <v>0</v>
      </c>
      <c r="N37" s="37"/>
      <c r="O37" s="8"/>
      <c r="Q37" s="64"/>
    </row>
    <row r="38" spans="1:19" s="2" customFormat="1" ht="15.75" x14ac:dyDescent="0.25">
      <c r="A38" s="17">
        <v>31</v>
      </c>
      <c r="B38" s="18">
        <v>97842</v>
      </c>
      <c r="C38" s="19" t="s">
        <v>30</v>
      </c>
      <c r="D38" s="43">
        <v>12</v>
      </c>
      <c r="E38" s="44">
        <v>3</v>
      </c>
      <c r="F38" s="45">
        <v>3.7035999999999998</v>
      </c>
      <c r="G38" s="79">
        <v>70</v>
      </c>
      <c r="H38" s="83" t="s">
        <v>46</v>
      </c>
      <c r="I38" s="70" t="s">
        <v>74</v>
      </c>
      <c r="J38" s="7">
        <v>70</v>
      </c>
      <c r="K38" s="34">
        <f t="shared" si="0"/>
        <v>210</v>
      </c>
      <c r="L38" s="35">
        <f t="shared" si="1"/>
        <v>259.25200000000001</v>
      </c>
      <c r="M38" s="59">
        <f t="shared" si="2"/>
        <v>1</v>
      </c>
      <c r="N38" s="37"/>
      <c r="O38" s="56"/>
      <c r="Q38" s="64"/>
    </row>
    <row r="39" spans="1:19" s="2" customFormat="1" ht="15.75" x14ac:dyDescent="0.25">
      <c r="A39" s="17">
        <v>32</v>
      </c>
      <c r="B39" s="18">
        <v>96647</v>
      </c>
      <c r="C39" s="19" t="s">
        <v>31</v>
      </c>
      <c r="D39" s="43">
        <v>12</v>
      </c>
      <c r="E39" s="44">
        <v>3</v>
      </c>
      <c r="F39" s="45">
        <v>3.28</v>
      </c>
      <c r="G39" s="79">
        <v>70</v>
      </c>
      <c r="H39" s="83" t="s">
        <v>46</v>
      </c>
      <c r="I39" s="70" t="s">
        <v>74</v>
      </c>
      <c r="J39" s="7">
        <v>0</v>
      </c>
      <c r="K39" s="34">
        <f t="shared" si="0"/>
        <v>0</v>
      </c>
      <c r="L39" s="35">
        <f t="shared" si="1"/>
        <v>0</v>
      </c>
      <c r="M39" s="59">
        <f t="shared" si="2"/>
        <v>0</v>
      </c>
      <c r="N39" s="37"/>
      <c r="O39" s="8"/>
      <c r="Q39" s="64"/>
    </row>
    <row r="40" spans="1:19" s="2" customFormat="1" ht="15.75" x14ac:dyDescent="0.25">
      <c r="A40" s="17">
        <v>33</v>
      </c>
      <c r="B40" s="18">
        <v>96648</v>
      </c>
      <c r="C40" s="19" t="s">
        <v>58</v>
      </c>
      <c r="D40" s="43">
        <v>12</v>
      </c>
      <c r="E40" s="44">
        <v>3</v>
      </c>
      <c r="F40" s="45">
        <v>3.28</v>
      </c>
      <c r="G40" s="79">
        <v>70</v>
      </c>
      <c r="H40" s="83" t="s">
        <v>46</v>
      </c>
      <c r="I40" s="70" t="s">
        <v>73</v>
      </c>
      <c r="J40" s="7">
        <v>28</v>
      </c>
      <c r="K40" s="34">
        <f t="shared" si="0"/>
        <v>84</v>
      </c>
      <c r="L40" s="35">
        <f t="shared" si="1"/>
        <v>91.839999999999989</v>
      </c>
      <c r="M40" s="59">
        <f t="shared" si="2"/>
        <v>0.4</v>
      </c>
      <c r="N40" s="37"/>
      <c r="O40" s="8"/>
      <c r="Q40" s="64"/>
    </row>
    <row r="41" spans="1:19" ht="15.75" x14ac:dyDescent="0.25">
      <c r="A41" s="17">
        <v>34</v>
      </c>
      <c r="B41" s="18">
        <v>96925</v>
      </c>
      <c r="C41" s="21" t="s">
        <v>32</v>
      </c>
      <c r="D41" s="46">
        <v>12</v>
      </c>
      <c r="E41" s="46">
        <v>3</v>
      </c>
      <c r="F41" s="47">
        <v>3.7035999999999998</v>
      </c>
      <c r="G41" s="80">
        <v>70</v>
      </c>
      <c r="H41" s="83" t="s">
        <v>46</v>
      </c>
      <c r="I41" s="70" t="s">
        <v>73</v>
      </c>
      <c r="J41" s="7">
        <v>14</v>
      </c>
      <c r="K41" s="34">
        <f t="shared" si="0"/>
        <v>42</v>
      </c>
      <c r="L41" s="35">
        <f t="shared" si="1"/>
        <v>51.850399999999993</v>
      </c>
      <c r="M41" s="59">
        <f t="shared" si="2"/>
        <v>0.2</v>
      </c>
      <c r="N41" s="37"/>
      <c r="O41" s="8"/>
      <c r="P41" s="2"/>
      <c r="Q41" s="64"/>
      <c r="R41" s="2"/>
      <c r="S41" s="2"/>
    </row>
    <row r="42" spans="1:19" s="2" customFormat="1" ht="15.75" x14ac:dyDescent="0.25">
      <c r="A42" s="17">
        <v>35</v>
      </c>
      <c r="B42" s="18">
        <v>700814</v>
      </c>
      <c r="C42" s="21" t="s">
        <v>33</v>
      </c>
      <c r="D42" s="46">
        <v>8</v>
      </c>
      <c r="E42" s="46">
        <v>2.4</v>
      </c>
      <c r="F42" s="47">
        <v>3.13</v>
      </c>
      <c r="G42" s="80">
        <v>48</v>
      </c>
      <c r="H42" s="83" t="s">
        <v>49</v>
      </c>
      <c r="I42" s="70" t="s">
        <v>73</v>
      </c>
      <c r="J42" s="7">
        <v>0</v>
      </c>
      <c r="K42" s="34">
        <f t="shared" si="0"/>
        <v>0</v>
      </c>
      <c r="L42" s="35">
        <f t="shared" si="1"/>
        <v>0</v>
      </c>
      <c r="M42" s="59">
        <f t="shared" si="2"/>
        <v>0</v>
      </c>
      <c r="N42" s="37"/>
      <c r="O42" s="8"/>
      <c r="Q42" s="64"/>
      <c r="R42" s="10"/>
      <c r="S42" s="1"/>
    </row>
    <row r="43" spans="1:19" ht="15.75" x14ac:dyDescent="0.25">
      <c r="A43" s="17">
        <v>36</v>
      </c>
      <c r="B43" s="23">
        <v>700815</v>
      </c>
      <c r="C43" s="24" t="s">
        <v>34</v>
      </c>
      <c r="D43" s="48">
        <v>8</v>
      </c>
      <c r="E43" s="48">
        <v>1.6</v>
      </c>
      <c r="F43" s="49">
        <v>2.12</v>
      </c>
      <c r="G43" s="81">
        <v>72</v>
      </c>
      <c r="H43" s="86" t="s">
        <v>50</v>
      </c>
      <c r="I43" s="70" t="s">
        <v>73</v>
      </c>
      <c r="J43" s="7">
        <v>0</v>
      </c>
      <c r="K43" s="34">
        <f t="shared" si="0"/>
        <v>0</v>
      </c>
      <c r="L43" s="35">
        <f t="shared" si="1"/>
        <v>0</v>
      </c>
      <c r="M43" s="59">
        <f t="shared" si="2"/>
        <v>0</v>
      </c>
      <c r="N43" s="37"/>
      <c r="O43" s="8"/>
      <c r="P43" s="2"/>
      <c r="Q43" s="64"/>
      <c r="R43" s="10"/>
      <c r="S43" s="10"/>
    </row>
    <row r="44" spans="1:19" ht="15.75" x14ac:dyDescent="0.25">
      <c r="A44" s="17">
        <v>37</v>
      </c>
      <c r="B44" s="20">
        <v>702876</v>
      </c>
      <c r="C44" s="21" t="s">
        <v>35</v>
      </c>
      <c r="D44" s="46">
        <v>6</v>
      </c>
      <c r="E44" s="46">
        <v>1.68</v>
      </c>
      <c r="F44" s="47">
        <v>2.1017999999999999</v>
      </c>
      <c r="G44" s="80">
        <v>140</v>
      </c>
      <c r="H44" s="85" t="s">
        <v>46</v>
      </c>
      <c r="I44" s="73" t="s">
        <v>73</v>
      </c>
      <c r="J44" s="7">
        <v>126</v>
      </c>
      <c r="K44" s="34">
        <f t="shared" si="0"/>
        <v>211.67999999999998</v>
      </c>
      <c r="L44" s="35">
        <f t="shared" si="1"/>
        <v>264.82679999999999</v>
      </c>
      <c r="M44" s="59">
        <f t="shared" si="2"/>
        <v>0.9</v>
      </c>
      <c r="N44" s="37"/>
      <c r="O44" s="8"/>
      <c r="P44" s="2"/>
      <c r="Q44" s="64"/>
      <c r="R44" s="10"/>
      <c r="S44" s="10"/>
    </row>
    <row r="45" spans="1:19" ht="15.75" x14ac:dyDescent="0.25">
      <c r="A45" s="17">
        <v>38</v>
      </c>
      <c r="B45" s="18">
        <v>700026</v>
      </c>
      <c r="C45" s="21" t="s">
        <v>36</v>
      </c>
      <c r="D45" s="46">
        <v>12</v>
      </c>
      <c r="E45" s="46">
        <v>3</v>
      </c>
      <c r="F45" s="47">
        <v>3.3879999999999999</v>
      </c>
      <c r="G45" s="80">
        <v>70</v>
      </c>
      <c r="H45" s="85" t="s">
        <v>46</v>
      </c>
      <c r="I45" s="73" t="s">
        <v>74</v>
      </c>
      <c r="J45" s="7">
        <v>0</v>
      </c>
      <c r="K45" s="34">
        <f t="shared" si="0"/>
        <v>0</v>
      </c>
      <c r="L45" s="35">
        <f t="shared" si="1"/>
        <v>0</v>
      </c>
      <c r="M45" s="59">
        <f t="shared" si="2"/>
        <v>0</v>
      </c>
      <c r="N45" s="37"/>
      <c r="O45" s="8"/>
      <c r="P45" s="2"/>
      <c r="Q45" s="64"/>
      <c r="R45" s="10"/>
      <c r="S45" s="10"/>
    </row>
    <row r="46" spans="1:19" ht="15.75" x14ac:dyDescent="0.25">
      <c r="A46" s="17">
        <v>39</v>
      </c>
      <c r="B46" s="18">
        <v>99182</v>
      </c>
      <c r="C46" s="19" t="s">
        <v>37</v>
      </c>
      <c r="D46" s="43">
        <v>12</v>
      </c>
      <c r="E46" s="44">
        <v>3</v>
      </c>
      <c r="F46" s="45">
        <v>3.3879999999999999</v>
      </c>
      <c r="G46" s="79">
        <v>70</v>
      </c>
      <c r="H46" s="83" t="s">
        <v>46</v>
      </c>
      <c r="I46" s="70" t="s">
        <v>73</v>
      </c>
      <c r="J46" s="7">
        <v>70</v>
      </c>
      <c r="K46" s="34">
        <f t="shared" si="0"/>
        <v>210</v>
      </c>
      <c r="L46" s="35">
        <f t="shared" si="1"/>
        <v>237.16</v>
      </c>
      <c r="M46" s="59">
        <f t="shared" si="2"/>
        <v>1</v>
      </c>
      <c r="N46" s="37"/>
      <c r="O46" s="8"/>
      <c r="P46" s="2"/>
      <c r="Q46" s="64"/>
      <c r="R46" s="2"/>
      <c r="S46" s="2"/>
    </row>
    <row r="47" spans="1:19" ht="15.75" x14ac:dyDescent="0.25">
      <c r="A47" s="17">
        <v>40</v>
      </c>
      <c r="B47" s="18">
        <v>703608</v>
      </c>
      <c r="C47" s="19" t="s">
        <v>38</v>
      </c>
      <c r="D47" s="43">
        <v>16</v>
      </c>
      <c r="E47" s="44">
        <v>6.4</v>
      </c>
      <c r="F47" s="45">
        <v>6.63</v>
      </c>
      <c r="G47" s="79">
        <v>84</v>
      </c>
      <c r="H47" s="83" t="s">
        <v>47</v>
      </c>
      <c r="I47" s="70" t="s">
        <v>73</v>
      </c>
      <c r="J47" s="7">
        <v>0</v>
      </c>
      <c r="K47" s="34">
        <f t="shared" si="0"/>
        <v>0</v>
      </c>
      <c r="L47" s="35">
        <f t="shared" si="1"/>
        <v>0</v>
      </c>
      <c r="M47" s="59">
        <f t="shared" si="2"/>
        <v>0</v>
      </c>
      <c r="N47" s="37"/>
      <c r="O47" s="8"/>
      <c r="P47" s="2"/>
      <c r="Q47" s="64"/>
      <c r="R47" s="2"/>
      <c r="S47" s="2"/>
    </row>
    <row r="48" spans="1:19" s="2" customFormat="1" ht="15.75" x14ac:dyDescent="0.25">
      <c r="A48" s="17">
        <v>41</v>
      </c>
      <c r="B48" s="25">
        <v>703609</v>
      </c>
      <c r="C48" s="26" t="s">
        <v>39</v>
      </c>
      <c r="D48" s="50">
        <v>8</v>
      </c>
      <c r="E48" s="51">
        <v>5.6</v>
      </c>
      <c r="F48" s="52">
        <v>5.83</v>
      </c>
      <c r="G48" s="82">
        <v>84</v>
      </c>
      <c r="H48" s="87" t="s">
        <v>47</v>
      </c>
      <c r="I48" s="71" t="s">
        <v>73</v>
      </c>
      <c r="J48" s="7">
        <v>12</v>
      </c>
      <c r="K48" s="34">
        <f t="shared" si="0"/>
        <v>67.199999999999989</v>
      </c>
      <c r="L48" s="35">
        <f t="shared" si="1"/>
        <v>69.960000000000008</v>
      </c>
      <c r="M48" s="59">
        <f t="shared" si="2"/>
        <v>0.14285714285714285</v>
      </c>
      <c r="N48" s="37"/>
      <c r="O48" s="8"/>
      <c r="Q48" s="64"/>
      <c r="R48" s="10"/>
      <c r="S48" s="1"/>
    </row>
    <row r="49" spans="1:23" s="2" customFormat="1" ht="15.75" x14ac:dyDescent="0.25">
      <c r="A49" s="17">
        <v>42</v>
      </c>
      <c r="B49" s="18">
        <v>703605</v>
      </c>
      <c r="C49" s="21" t="s">
        <v>40</v>
      </c>
      <c r="D49" s="46">
        <v>16</v>
      </c>
      <c r="E49" s="46">
        <v>6.4</v>
      </c>
      <c r="F49" s="47">
        <v>6.71</v>
      </c>
      <c r="G49" s="80">
        <v>84</v>
      </c>
      <c r="H49" s="83" t="s">
        <v>47</v>
      </c>
      <c r="I49" s="70" t="s">
        <v>73</v>
      </c>
      <c r="J49" s="7">
        <v>0</v>
      </c>
      <c r="K49" s="34">
        <f t="shared" si="0"/>
        <v>0</v>
      </c>
      <c r="L49" s="35">
        <f t="shared" si="1"/>
        <v>0</v>
      </c>
      <c r="M49" s="59">
        <f t="shared" si="2"/>
        <v>0</v>
      </c>
      <c r="N49" s="37"/>
      <c r="O49" s="8"/>
      <c r="Q49" s="64"/>
      <c r="R49" s="10"/>
      <c r="S49" s="1"/>
    </row>
    <row r="50" spans="1:23" s="2" customFormat="1" ht="18" customHeight="1" x14ac:dyDescent="0.25">
      <c r="A50" s="17">
        <v>43</v>
      </c>
      <c r="B50" s="18">
        <v>703606</v>
      </c>
      <c r="C50" s="19" t="s">
        <v>41</v>
      </c>
      <c r="D50" s="43">
        <v>16</v>
      </c>
      <c r="E50" s="44">
        <v>6.4</v>
      </c>
      <c r="F50" s="45">
        <v>6.71</v>
      </c>
      <c r="G50" s="79">
        <v>84</v>
      </c>
      <c r="H50" s="83" t="s">
        <v>47</v>
      </c>
      <c r="I50" s="70" t="s">
        <v>73</v>
      </c>
      <c r="J50" s="7">
        <v>0</v>
      </c>
      <c r="K50" s="34">
        <f t="shared" si="0"/>
        <v>0</v>
      </c>
      <c r="L50" s="35">
        <f t="shared" si="1"/>
        <v>0</v>
      </c>
      <c r="M50" s="59">
        <f t="shared" si="2"/>
        <v>0</v>
      </c>
      <c r="N50" s="37"/>
      <c r="O50" s="8"/>
      <c r="Q50" s="64"/>
    </row>
    <row r="51" spans="1:23" s="2" customFormat="1" ht="15.75" x14ac:dyDescent="0.25">
      <c r="A51" s="17">
        <v>44</v>
      </c>
      <c r="B51" s="18">
        <v>703607</v>
      </c>
      <c r="C51" s="21" t="s">
        <v>42</v>
      </c>
      <c r="D51" s="46">
        <v>8</v>
      </c>
      <c r="E51" s="46">
        <v>5.6</v>
      </c>
      <c r="F51" s="47">
        <v>5.87</v>
      </c>
      <c r="G51" s="80">
        <v>84</v>
      </c>
      <c r="H51" s="83" t="s">
        <v>47</v>
      </c>
      <c r="I51" s="70" t="s">
        <v>73</v>
      </c>
      <c r="J51" s="7">
        <v>12</v>
      </c>
      <c r="K51" s="34">
        <f t="shared" si="0"/>
        <v>67.199999999999989</v>
      </c>
      <c r="L51" s="35">
        <f t="shared" si="1"/>
        <v>70.44</v>
      </c>
      <c r="M51" s="59">
        <f t="shared" si="2"/>
        <v>0.14285714285714285</v>
      </c>
      <c r="N51" s="37"/>
      <c r="O51" s="8"/>
      <c r="Q51" s="64"/>
      <c r="R51" s="10"/>
    </row>
    <row r="52" spans="1:23" s="2" customFormat="1" ht="15.75" x14ac:dyDescent="0.25">
      <c r="A52" s="17">
        <v>45</v>
      </c>
      <c r="B52" s="18">
        <v>701974</v>
      </c>
      <c r="C52" s="19" t="s">
        <v>43</v>
      </c>
      <c r="D52" s="43">
        <v>1</v>
      </c>
      <c r="E52" s="44">
        <v>1.8</v>
      </c>
      <c r="F52" s="45">
        <v>1.915</v>
      </c>
      <c r="G52" s="79">
        <v>234</v>
      </c>
      <c r="H52" s="83" t="s">
        <v>48</v>
      </c>
      <c r="I52" s="70" t="s">
        <v>73</v>
      </c>
      <c r="J52" s="7">
        <v>90</v>
      </c>
      <c r="K52" s="34">
        <f t="shared" si="0"/>
        <v>162</v>
      </c>
      <c r="L52" s="35">
        <f t="shared" si="1"/>
        <v>172.35</v>
      </c>
      <c r="M52" s="59">
        <f t="shared" si="2"/>
        <v>0.38461538461538464</v>
      </c>
      <c r="N52" s="37"/>
      <c r="O52" s="8"/>
      <c r="Q52" s="64"/>
    </row>
    <row r="53" spans="1:23" s="2" customFormat="1" ht="15.75" x14ac:dyDescent="0.25">
      <c r="A53" s="17">
        <v>46</v>
      </c>
      <c r="B53" s="18">
        <v>701980</v>
      </c>
      <c r="C53" s="19" t="s">
        <v>44</v>
      </c>
      <c r="D53" s="43">
        <v>6</v>
      </c>
      <c r="E53" s="44">
        <v>6</v>
      </c>
      <c r="F53" s="45">
        <v>6.26</v>
      </c>
      <c r="G53" s="79">
        <v>84</v>
      </c>
      <c r="H53" s="83" t="s">
        <v>47</v>
      </c>
      <c r="I53" s="70" t="s">
        <v>74</v>
      </c>
      <c r="J53" s="7">
        <v>168</v>
      </c>
      <c r="K53" s="34">
        <f t="shared" si="0"/>
        <v>1008</v>
      </c>
      <c r="L53" s="35">
        <f t="shared" si="1"/>
        <v>1051.68</v>
      </c>
      <c r="M53" s="59">
        <f t="shared" si="2"/>
        <v>2</v>
      </c>
      <c r="N53" s="37"/>
      <c r="O53" s="8"/>
      <c r="Q53" s="64"/>
    </row>
    <row r="54" spans="1:23" s="2" customFormat="1" ht="15.75" x14ac:dyDescent="0.25">
      <c r="A54" s="17">
        <v>47</v>
      </c>
      <c r="B54" s="18">
        <v>701985</v>
      </c>
      <c r="C54" s="19" t="s">
        <v>45</v>
      </c>
      <c r="D54" s="43">
        <v>1</v>
      </c>
      <c r="E54" s="44">
        <v>3</v>
      </c>
      <c r="F54" s="45">
        <v>3.1920000000000002</v>
      </c>
      <c r="G54" s="79">
        <v>126</v>
      </c>
      <c r="H54" s="83" t="s">
        <v>46</v>
      </c>
      <c r="I54" s="70"/>
      <c r="J54" s="7">
        <v>0</v>
      </c>
      <c r="K54" s="34">
        <f t="shared" si="0"/>
        <v>0</v>
      </c>
      <c r="L54" s="35">
        <f t="shared" si="1"/>
        <v>0</v>
      </c>
      <c r="M54" s="59">
        <f t="shared" si="2"/>
        <v>0</v>
      </c>
      <c r="N54" s="37"/>
      <c r="O54" s="8"/>
      <c r="Q54" s="64"/>
    </row>
    <row r="55" spans="1:23" s="2" customFormat="1" ht="15.75" x14ac:dyDescent="0.25">
      <c r="A55" s="17">
        <v>48</v>
      </c>
      <c r="B55" s="18">
        <v>703777</v>
      </c>
      <c r="C55" s="19" t="s">
        <v>56</v>
      </c>
      <c r="D55" s="46">
        <v>1</v>
      </c>
      <c r="E55" s="44">
        <v>3.7</v>
      </c>
      <c r="F55" s="45">
        <v>3.8919999999999999</v>
      </c>
      <c r="G55" s="79">
        <v>126</v>
      </c>
      <c r="H55" s="83" t="s">
        <v>46</v>
      </c>
      <c r="I55" s="70" t="s">
        <v>74</v>
      </c>
      <c r="J55" s="7">
        <v>378</v>
      </c>
      <c r="K55" s="34">
        <f t="shared" ref="K55:K62" si="3">J55*$E55</f>
        <v>1398.6000000000001</v>
      </c>
      <c r="L55" s="35">
        <f t="shared" ref="L55:L62" si="4">J55*$F55</f>
        <v>1471.1759999999999</v>
      </c>
      <c r="M55" s="59">
        <f t="shared" ref="M55:M62" si="5">J55/$G55</f>
        <v>3</v>
      </c>
      <c r="N55" s="37"/>
      <c r="O55" s="8"/>
      <c r="Q55" s="64"/>
    </row>
    <row r="56" spans="1:23" s="2" customFormat="1" ht="15.75" x14ac:dyDescent="0.25">
      <c r="A56" s="17">
        <v>49</v>
      </c>
      <c r="B56" s="18"/>
      <c r="C56" s="69" t="s">
        <v>72</v>
      </c>
      <c r="D56" s="46">
        <v>1</v>
      </c>
      <c r="E56" s="44">
        <v>3.5</v>
      </c>
      <c r="F56" s="45">
        <v>3.6920000000000002</v>
      </c>
      <c r="G56" s="79">
        <v>126</v>
      </c>
      <c r="H56" s="83" t="s">
        <v>46</v>
      </c>
      <c r="I56" s="70" t="s">
        <v>73</v>
      </c>
      <c r="J56" s="7">
        <v>0</v>
      </c>
      <c r="K56" s="34">
        <f t="shared" si="3"/>
        <v>0</v>
      </c>
      <c r="L56" s="35">
        <f t="shared" si="4"/>
        <v>0</v>
      </c>
      <c r="M56" s="59">
        <f t="shared" si="5"/>
        <v>0</v>
      </c>
      <c r="N56" s="37"/>
      <c r="O56" s="8"/>
      <c r="Q56" s="64"/>
    </row>
    <row r="57" spans="1:23" s="2" customFormat="1" ht="15.75" x14ac:dyDescent="0.25">
      <c r="A57" s="17">
        <v>50</v>
      </c>
      <c r="B57" s="18">
        <v>703949</v>
      </c>
      <c r="C57" s="19" t="s">
        <v>59</v>
      </c>
      <c r="D57" s="46">
        <v>1</v>
      </c>
      <c r="E57" s="44">
        <v>5.5</v>
      </c>
      <c r="F57" s="45">
        <v>5.7350000000000003</v>
      </c>
      <c r="G57" s="79">
        <v>84</v>
      </c>
      <c r="H57" s="83" t="s">
        <v>47</v>
      </c>
      <c r="I57" s="70" t="s">
        <v>74</v>
      </c>
      <c r="J57" s="7">
        <v>0</v>
      </c>
      <c r="K57" s="34">
        <f t="shared" si="3"/>
        <v>0</v>
      </c>
      <c r="L57" s="35">
        <f t="shared" si="4"/>
        <v>0</v>
      </c>
      <c r="M57" s="59">
        <f t="shared" si="5"/>
        <v>0</v>
      </c>
      <c r="N57" s="37"/>
      <c r="O57" s="8"/>
      <c r="Q57" s="64"/>
      <c r="T57" s="1"/>
      <c r="U57" s="1"/>
      <c r="V57" s="1"/>
      <c r="W57" s="1"/>
    </row>
    <row r="58" spans="1:23" s="2" customFormat="1" ht="15.75" x14ac:dyDescent="0.25">
      <c r="A58" s="17">
        <v>51</v>
      </c>
      <c r="B58" s="18">
        <v>703783</v>
      </c>
      <c r="C58" s="19" t="s">
        <v>53</v>
      </c>
      <c r="D58" s="46">
        <v>1</v>
      </c>
      <c r="E58" s="44">
        <v>3</v>
      </c>
      <c r="F58" s="45">
        <v>3.1920000000000002</v>
      </c>
      <c r="G58" s="79">
        <v>126</v>
      </c>
      <c r="H58" s="83" t="s">
        <v>46</v>
      </c>
      <c r="I58" s="70" t="s">
        <v>73</v>
      </c>
      <c r="J58" s="7">
        <v>84</v>
      </c>
      <c r="K58" s="34">
        <f t="shared" si="3"/>
        <v>252</v>
      </c>
      <c r="L58" s="35">
        <f t="shared" si="4"/>
        <v>268.12800000000004</v>
      </c>
      <c r="M58" s="59">
        <f t="shared" si="5"/>
        <v>0.66666666666666663</v>
      </c>
      <c r="N58" s="37"/>
      <c r="O58" s="8"/>
      <c r="Q58" s="64"/>
    </row>
    <row r="59" spans="1:23" s="2" customFormat="1" ht="15.75" x14ac:dyDescent="0.25">
      <c r="A59" s="17">
        <v>52</v>
      </c>
      <c r="B59" s="18">
        <v>703784</v>
      </c>
      <c r="C59" s="21" t="s">
        <v>60</v>
      </c>
      <c r="D59" s="46">
        <v>1</v>
      </c>
      <c r="E59" s="46">
        <v>3.7</v>
      </c>
      <c r="F59" s="47">
        <v>3.8919999999999999</v>
      </c>
      <c r="G59" s="80">
        <v>126</v>
      </c>
      <c r="H59" s="83" t="s">
        <v>46</v>
      </c>
      <c r="I59" s="70" t="s">
        <v>73</v>
      </c>
      <c r="J59" s="7">
        <v>14</v>
      </c>
      <c r="K59" s="34">
        <f t="shared" si="3"/>
        <v>51.800000000000004</v>
      </c>
      <c r="L59" s="35">
        <f t="shared" si="4"/>
        <v>54.488</v>
      </c>
      <c r="M59" s="59">
        <f t="shared" si="5"/>
        <v>0.1111111111111111</v>
      </c>
      <c r="N59" s="37"/>
      <c r="O59" s="8"/>
      <c r="Q59" s="64"/>
    </row>
    <row r="60" spans="1:23" s="2" customFormat="1" ht="15.75" x14ac:dyDescent="0.25">
      <c r="A60" s="17">
        <v>53</v>
      </c>
      <c r="B60" s="18">
        <v>703782</v>
      </c>
      <c r="C60" s="21" t="s">
        <v>54</v>
      </c>
      <c r="D60" s="46">
        <v>1</v>
      </c>
      <c r="E60" s="46">
        <v>3.7</v>
      </c>
      <c r="F60" s="47">
        <v>3.8919999999999999</v>
      </c>
      <c r="G60" s="80">
        <v>126</v>
      </c>
      <c r="H60" s="83" t="s">
        <v>46</v>
      </c>
      <c r="I60" s="70" t="s">
        <v>73</v>
      </c>
      <c r="J60" s="7">
        <v>0</v>
      </c>
      <c r="K60" s="34">
        <f t="shared" si="3"/>
        <v>0</v>
      </c>
      <c r="L60" s="35">
        <f t="shared" si="4"/>
        <v>0</v>
      </c>
      <c r="M60" s="59">
        <f t="shared" si="5"/>
        <v>0</v>
      </c>
      <c r="N60" s="37"/>
      <c r="O60" s="8"/>
      <c r="Q60" s="64"/>
    </row>
    <row r="61" spans="1:23" s="2" customFormat="1" ht="15.75" x14ac:dyDescent="0.25">
      <c r="A61" s="17">
        <v>54</v>
      </c>
      <c r="B61" s="18">
        <v>703779</v>
      </c>
      <c r="C61" s="19" t="s">
        <v>55</v>
      </c>
      <c r="D61" s="46">
        <v>1</v>
      </c>
      <c r="E61" s="44">
        <v>3.7</v>
      </c>
      <c r="F61" s="45">
        <v>3.8919999999999999</v>
      </c>
      <c r="G61" s="79">
        <v>126</v>
      </c>
      <c r="H61" s="83" t="s">
        <v>46</v>
      </c>
      <c r="I61" s="70" t="s">
        <v>74</v>
      </c>
      <c r="J61" s="7">
        <v>252</v>
      </c>
      <c r="K61" s="34">
        <f t="shared" si="3"/>
        <v>932.40000000000009</v>
      </c>
      <c r="L61" s="35">
        <f t="shared" si="4"/>
        <v>980.78399999999999</v>
      </c>
      <c r="M61" s="59">
        <f t="shared" si="5"/>
        <v>2</v>
      </c>
      <c r="N61" s="37"/>
      <c r="O61" s="8"/>
      <c r="Q61" s="64"/>
    </row>
    <row r="62" spans="1:23" ht="17.25" customHeight="1" thickBot="1" x14ac:dyDescent="0.3">
      <c r="A62" s="17">
        <v>55</v>
      </c>
      <c r="B62" s="18">
        <v>703778</v>
      </c>
      <c r="C62" s="21" t="s">
        <v>57</v>
      </c>
      <c r="D62" s="46">
        <v>1</v>
      </c>
      <c r="E62" s="46">
        <v>3.7</v>
      </c>
      <c r="F62" s="47">
        <v>3.8919999999999999</v>
      </c>
      <c r="G62" s="80">
        <v>126</v>
      </c>
      <c r="H62" s="83" t="s">
        <v>46</v>
      </c>
      <c r="I62" s="70" t="s">
        <v>73</v>
      </c>
      <c r="J62" s="7">
        <v>0</v>
      </c>
      <c r="K62" s="34">
        <f t="shared" si="3"/>
        <v>0</v>
      </c>
      <c r="L62" s="35">
        <f t="shared" si="4"/>
        <v>0</v>
      </c>
      <c r="M62" s="59">
        <f t="shared" si="5"/>
        <v>0</v>
      </c>
      <c r="N62" s="37"/>
      <c r="O62" s="8"/>
      <c r="P62" s="2"/>
      <c r="Q62" s="64"/>
      <c r="R62" s="2"/>
      <c r="S62" s="2"/>
      <c r="T62" s="2"/>
      <c r="U62" s="2"/>
      <c r="V62" s="2"/>
      <c r="W62" s="2"/>
    </row>
    <row r="63" spans="1:23" ht="15.75" customHeight="1" thickBot="1" x14ac:dyDescent="0.3">
      <c r="A63" s="27"/>
      <c r="B63" s="28"/>
      <c r="C63" s="29"/>
      <c r="D63" s="29"/>
      <c r="E63" s="29"/>
      <c r="F63" s="29"/>
      <c r="G63" s="29"/>
      <c r="H63" s="30"/>
      <c r="I63" s="30"/>
      <c r="J63" s="30">
        <f>SUM(J8:J62)</f>
        <v>2094</v>
      </c>
      <c r="K63" s="38">
        <f>SUM(K8:K62)</f>
        <v>8062.6399999999994</v>
      </c>
      <c r="L63" s="38">
        <f>SUM(L8:L62)</f>
        <v>8800.0159999999996</v>
      </c>
      <c r="M63" s="60">
        <f>SUM(M8:M62)</f>
        <v>21.519536019536019</v>
      </c>
      <c r="N63" s="57">
        <f>ROUNDUP(M63,0)</f>
        <v>22</v>
      </c>
      <c r="O63" s="11"/>
      <c r="P63" s="2"/>
      <c r="Q63" s="10"/>
      <c r="R63" s="10"/>
    </row>
    <row r="64" spans="1:23" ht="14.25" customHeight="1" thickBot="1" x14ac:dyDescent="0.3">
      <c r="C64" s="31"/>
      <c r="D64" s="31"/>
      <c r="E64" s="89"/>
      <c r="F64" s="89"/>
      <c r="G64" s="89"/>
      <c r="H64" s="89"/>
      <c r="I64" s="67"/>
      <c r="J64" s="12"/>
      <c r="K64" s="12"/>
      <c r="L64" s="12"/>
      <c r="M64" s="39">
        <f>M63*20+L63</f>
        <v>9230.4067203907198</v>
      </c>
      <c r="N64" s="36"/>
      <c r="O64" s="9"/>
      <c r="P64" s="2"/>
      <c r="Q64" s="10"/>
      <c r="R64" s="10"/>
    </row>
    <row r="65" spans="2:18" x14ac:dyDescent="0.25">
      <c r="O65" s="2"/>
      <c r="P65" s="2"/>
      <c r="Q65" s="10"/>
      <c r="R65" s="10"/>
    </row>
    <row r="66" spans="2:18" x14ac:dyDescent="0.25">
      <c r="O66" s="2"/>
      <c r="P66" s="2"/>
      <c r="Q66" s="10"/>
      <c r="R66" s="10"/>
    </row>
    <row r="67" spans="2:18" x14ac:dyDescent="0.25">
      <c r="O67" s="2"/>
      <c r="P67" s="2"/>
      <c r="Q67" s="10"/>
      <c r="R67" s="10"/>
    </row>
    <row r="68" spans="2:18" x14ac:dyDescent="0.25">
      <c r="B68" s="32"/>
      <c r="C68" s="33"/>
      <c r="D68" s="33"/>
      <c r="O68" s="2"/>
      <c r="P68" s="2"/>
      <c r="Q68" s="10"/>
      <c r="R68" s="10"/>
    </row>
    <row r="69" spans="2:18" x14ac:dyDescent="0.25">
      <c r="B69" s="32"/>
      <c r="C69" s="33"/>
      <c r="D69" s="33"/>
      <c r="O69" s="2"/>
      <c r="P69" s="2"/>
      <c r="Q69" s="10"/>
      <c r="R69" s="10"/>
    </row>
    <row r="70" spans="2:18" x14ac:dyDescent="0.25">
      <c r="B70" s="32"/>
      <c r="C70" s="33"/>
      <c r="D70" s="33"/>
      <c r="O70" s="2"/>
      <c r="P70" s="2"/>
      <c r="Q70" s="10"/>
      <c r="R70" s="10"/>
    </row>
    <row r="71" spans="2:18" x14ac:dyDescent="0.25">
      <c r="B71" s="32"/>
      <c r="C71" s="33"/>
      <c r="D71" s="33"/>
      <c r="O71" s="2"/>
      <c r="P71" s="2"/>
      <c r="Q71" s="10"/>
      <c r="R71" s="10"/>
    </row>
    <row r="72" spans="2:18" x14ac:dyDescent="0.25">
      <c r="B72" s="32"/>
      <c r="C72" s="33"/>
      <c r="D72" s="33"/>
      <c r="O72" s="2"/>
      <c r="P72" s="2"/>
      <c r="Q72" s="10"/>
      <c r="R72" s="10"/>
    </row>
    <row r="73" spans="2:18" x14ac:dyDescent="0.25">
      <c r="B73" s="32"/>
      <c r="C73" s="33"/>
      <c r="D73" s="33"/>
      <c r="O73" s="2"/>
      <c r="P73" s="2"/>
      <c r="Q73" s="10"/>
      <c r="R73" s="10"/>
    </row>
    <row r="74" spans="2:18" x14ac:dyDescent="0.25">
      <c r="B74" s="32"/>
      <c r="C74" s="33"/>
      <c r="D74" s="33"/>
      <c r="O74" s="2"/>
      <c r="P74" s="2"/>
    </row>
    <row r="75" spans="2:18" x14ac:dyDescent="0.25">
      <c r="B75" s="32"/>
      <c r="C75" s="33"/>
      <c r="D75" s="33"/>
      <c r="O75" s="2"/>
      <c r="P75" s="2"/>
    </row>
    <row r="76" spans="2:18" x14ac:dyDescent="0.25">
      <c r="B76" s="32"/>
      <c r="C76" s="33"/>
      <c r="D76" s="33"/>
      <c r="O76" s="2"/>
      <c r="P76" s="2"/>
    </row>
    <row r="77" spans="2:18" x14ac:dyDescent="0.25">
      <c r="B77" s="32"/>
      <c r="C77" s="33"/>
      <c r="D77" s="33"/>
    </row>
    <row r="78" spans="2:18" x14ac:dyDescent="0.25">
      <c r="B78" s="32"/>
      <c r="C78" s="33"/>
      <c r="D78" s="33"/>
    </row>
    <row r="79" spans="2:18" x14ac:dyDescent="0.25">
      <c r="B79" s="32"/>
      <c r="C79" s="33"/>
      <c r="D79" s="33"/>
    </row>
    <row r="80" spans="2:18" x14ac:dyDescent="0.25">
      <c r="B80" s="32"/>
      <c r="C80" s="33"/>
      <c r="D80" s="33"/>
    </row>
    <row r="81" spans="2:4" x14ac:dyDescent="0.25">
      <c r="B81" s="32"/>
      <c r="C81" s="33"/>
      <c r="D81" s="33"/>
    </row>
    <row r="82" spans="2:4" x14ac:dyDescent="0.25">
      <c r="B82" s="32"/>
      <c r="C82" s="33"/>
      <c r="D82" s="33"/>
    </row>
    <row r="83" spans="2:4" x14ac:dyDescent="0.25">
      <c r="B83" s="32"/>
      <c r="C83" s="33"/>
      <c r="D83" s="33"/>
    </row>
    <row r="84" spans="2:4" x14ac:dyDescent="0.25">
      <c r="B84" s="32"/>
      <c r="C84" s="33"/>
      <c r="D84" s="33"/>
    </row>
  </sheetData>
  <sortState xmlns:xlrd2="http://schemas.microsoft.com/office/spreadsheetml/2017/richdata2" ref="A25:W28">
    <sortCondition ref="O25:O28"/>
  </sortState>
  <mergeCells count="3">
    <mergeCell ref="E64:H64"/>
    <mergeCell ref="J6:M6"/>
    <mergeCell ref="J5:M5"/>
  </mergeCells>
  <conditionalFormatting sqref="B1:B1048576">
    <cfRule type="duplicateValues" dxfId="0" priority="4"/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Бердинских Михаил</dc:creator>
  <cp:lastModifiedBy>Uaer4</cp:lastModifiedBy>
  <cp:lastPrinted>2024-07-25T10:24:37Z</cp:lastPrinted>
  <dcterms:created xsi:type="dcterms:W3CDTF">2022-04-04T13:38:25Z</dcterms:created>
  <dcterms:modified xsi:type="dcterms:W3CDTF">2025-01-15T07:52:34Z</dcterms:modified>
</cp:coreProperties>
</file>